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265" activeTab="1"/>
  </bookViews>
  <sheets>
    <sheet name="Pří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<sst xmlns="http://schemas.openxmlformats.org/spreadsheetml/2006/main" count="231" uniqueCount="128">
  <si>
    <t>Příjmy</t>
  </si>
  <si>
    <t>paragraf</t>
  </si>
  <si>
    <t>položka</t>
  </si>
  <si>
    <t>text</t>
  </si>
  <si>
    <t>rozpočet</t>
  </si>
  <si>
    <t>Činnosti knihovnické</t>
  </si>
  <si>
    <t>Bytové hospodářství</t>
  </si>
  <si>
    <t>Nebytové hospodářství</t>
  </si>
  <si>
    <t>Komunální služby a územní rozvoj j.n.</t>
  </si>
  <si>
    <t>Sběr a odvoz komunálních odpadů</t>
  </si>
  <si>
    <t>Činnost místní správy</t>
  </si>
  <si>
    <t>Příjmy a výdaje z úvěr. finanč. operací</t>
  </si>
  <si>
    <t>Celkem:</t>
  </si>
  <si>
    <t>Výdaje</t>
  </si>
  <si>
    <t>Provoz veřejné silniční dopravy</t>
  </si>
  <si>
    <t>Rozhlas a televize</t>
  </si>
  <si>
    <t>Sportovní zařízení v majetku obce</t>
  </si>
  <si>
    <t>Veřejné osvětlení</t>
  </si>
  <si>
    <t>Pohřebnictví</t>
  </si>
  <si>
    <t>Sběr a odvoz nebezpečných odpadů</t>
  </si>
  <si>
    <t>Pojištění funkčně nespecifikované</t>
  </si>
  <si>
    <t>Celkem</t>
  </si>
  <si>
    <t>Využívání a zneškodňování komunálních odpadů</t>
  </si>
  <si>
    <t>Ochrana obyvatelstva</t>
  </si>
  <si>
    <t>Daň z příjmu fyz. osob ze záv.činnosti</t>
  </si>
  <si>
    <t>Daň z příjmu fyz. osob ze sam.výd.činnosti</t>
  </si>
  <si>
    <t>Daň z příjmu fyz. osob z kap. Výnosů</t>
  </si>
  <si>
    <t>Daň z příjmů práv.osob</t>
  </si>
  <si>
    <t>Daň z přidané hodnoty</t>
  </si>
  <si>
    <t>Poplatek za provoz systému KO</t>
  </si>
  <si>
    <t>Poplatek ze psů</t>
  </si>
  <si>
    <t>Odvod z výtěžku provozování loterií</t>
  </si>
  <si>
    <t>VHP</t>
  </si>
  <si>
    <t>Správní poplatky</t>
  </si>
  <si>
    <t>Daň z nemovitosti</t>
  </si>
  <si>
    <t>NI př.transf.ze st.r.v rám.souh.dotv</t>
  </si>
  <si>
    <t>Příjmy z pronájmu ost.nem.a jejich částí</t>
  </si>
  <si>
    <t>Příjmy z posk.služeb a výrobků</t>
  </si>
  <si>
    <t>Ostatní příjmy z vlastní činnosti</t>
  </si>
  <si>
    <t>Příjmy z pronájmu pozemků</t>
  </si>
  <si>
    <t>Přijaté nekapitálové přísp.a náhrady</t>
  </si>
  <si>
    <t>Příjmy z úroků</t>
  </si>
  <si>
    <t>Příjmy z prodeje zboží</t>
  </si>
  <si>
    <t>Silnice</t>
  </si>
  <si>
    <t>Nákup ost.služeb</t>
  </si>
  <si>
    <t>Výdaje na dodav.zajišť.oprav a údržby</t>
  </si>
  <si>
    <t>Výdaje na dopravní územní obslužnost</t>
  </si>
  <si>
    <t>Nákup ostatních služeb</t>
  </si>
  <si>
    <t>Záležitosti předšk.výchovy a zákl.vzdělávání</t>
  </si>
  <si>
    <t>Výdaje na dodav.zajištění oprav a údržby</t>
  </si>
  <si>
    <t>Neinv.přísp.zříz.PO</t>
  </si>
  <si>
    <t>Výdaje na knihy, učeb.pomůcky a tisk</t>
  </si>
  <si>
    <t>Nákup materiálu j.n.</t>
  </si>
  <si>
    <t>Výdaje na poříz.věcí a služeb - pohoštění</t>
  </si>
  <si>
    <t>Elektrická energie</t>
  </si>
  <si>
    <t>Neinvestiční trans.obcím</t>
  </si>
  <si>
    <t>Komunální služby a územní rozvoj</t>
  </si>
  <si>
    <t>Pohonné hmoty a maziva</t>
  </si>
  <si>
    <t>Ost.služby a činnosti v obl.soc.péče</t>
  </si>
  <si>
    <t>Nespecifikované rezervy</t>
  </si>
  <si>
    <t>Požární ochrana - dobr.část</t>
  </si>
  <si>
    <t>Zastupitelstva obcí</t>
  </si>
  <si>
    <t>Odměny členů zastupitelstva obcí a krajů</t>
  </si>
  <si>
    <t>Pov.poj.na veř.zdrav.pojištění</t>
  </si>
  <si>
    <t>Platy zam.v prac.poměru</t>
  </si>
  <si>
    <t>Ostatní osobní výdaje</t>
  </si>
  <si>
    <t>Pov.poj.na soc.zab.</t>
  </si>
  <si>
    <t>Pov.poj.na veř.zdrav.poj.</t>
  </si>
  <si>
    <t>Pov.poj.na úrazové poj.</t>
  </si>
  <si>
    <t>Ostatní pov.poj.plac.zaměstnavatelem</t>
  </si>
  <si>
    <t>Výdaje na knihy, učební pomůcky a tisk</t>
  </si>
  <si>
    <t>Drobný hmotný dl.majetek</t>
  </si>
  <si>
    <t>Nákup zboží</t>
  </si>
  <si>
    <t>Služby pošt</t>
  </si>
  <si>
    <t>Služby telekomunikací a radiokomunikací</t>
  </si>
  <si>
    <t>Služby školení a vzdělávání</t>
  </si>
  <si>
    <t>Výdaje na dodav.zajišt.opravy a údržby</t>
  </si>
  <si>
    <t>Cestovné</t>
  </si>
  <si>
    <t>Výdaje na poř.věcí a služeb - pohoštění</t>
  </si>
  <si>
    <t>Náhrady mezd v době nemoci</t>
  </si>
  <si>
    <t>Příjmy a výdaje z úvěr.finanč.operací</t>
  </si>
  <si>
    <t>Služby peněžních ústavů</t>
  </si>
  <si>
    <t>Financování</t>
  </si>
  <si>
    <t>Odvádění a čišť. odp.vod a nakl.s kaly</t>
  </si>
  <si>
    <t>Přijaté přísp. na pořízení dl.majetku</t>
  </si>
  <si>
    <t xml:space="preserve"> </t>
  </si>
  <si>
    <t>Platy zaměstnanců v prac.poměru</t>
  </si>
  <si>
    <t>Pov.poj.na soc.zab.a př.na st.p.z.</t>
  </si>
  <si>
    <t>Pov.poj.na veřejné zdrav.pojištění</t>
  </si>
  <si>
    <t>Odvád.a čišt.odp.vod a nakládání s kaly</t>
  </si>
  <si>
    <t>Úroky vlastní</t>
  </si>
  <si>
    <t>Zálež.kultury, církví a sděl. prostředků</t>
  </si>
  <si>
    <t>Osobní asistenční služba</t>
  </si>
  <si>
    <t>Nájemné za nájem (leasing auto)</t>
  </si>
  <si>
    <t>Úroky</t>
  </si>
  <si>
    <t>Pitná voda</t>
  </si>
  <si>
    <t>Nákup materiálu</t>
  </si>
  <si>
    <t>Odměny za užití duševniho vlastnictví</t>
  </si>
  <si>
    <t>Odměny za užití duševního vlastnictví</t>
  </si>
  <si>
    <t>Neinv.transf.obecně prosp.spol.</t>
  </si>
  <si>
    <t>Budovy, haly, stavby</t>
  </si>
  <si>
    <t>Ost.neinv.transf.veřej.rozp.místní úrovně</t>
  </si>
  <si>
    <t>Územní plánování</t>
  </si>
  <si>
    <t>Pořízení nového územního plánu</t>
  </si>
  <si>
    <t>Příjmy z poskytování služeb a výrobků</t>
  </si>
  <si>
    <t>Zálež.kultury, církví a sděl.prostředků</t>
  </si>
  <si>
    <t>Platy zaměstnanců v prac. poměru</t>
  </si>
  <si>
    <t>Pov.poj.na soc.zabezp.</t>
  </si>
  <si>
    <t>pov.poj.na veř.zdravotní pojištění</t>
  </si>
  <si>
    <t>Výdaje na dodavatelské zajištění opravy a údržby</t>
  </si>
  <si>
    <t>Výdaje na pořízení věcí a služeb - pohoštění</t>
  </si>
  <si>
    <t>Budovy, haly a stavby</t>
  </si>
  <si>
    <t>Ostatní tělovýchovná činnost</t>
  </si>
  <si>
    <t>Neinv.transfer spolkům</t>
  </si>
  <si>
    <t>Zájmová činnost a rekreace</t>
  </si>
  <si>
    <t>Ochranné pracovní pomůcky</t>
  </si>
  <si>
    <t>Drobný hmotný dlouhodobý majetek</t>
  </si>
  <si>
    <t>Výdaje na zajištění dodav.opravy a údržby</t>
  </si>
  <si>
    <t>Neinv.transfery spolkům</t>
  </si>
  <si>
    <t>Zpracování dat a služby souv.s IT</t>
  </si>
  <si>
    <t>Neinvestiční transf.obcím</t>
  </si>
  <si>
    <t>Pozemky</t>
  </si>
  <si>
    <t>Uhrazené splátky dlouhodobých úvěrů</t>
  </si>
  <si>
    <t>Inv.trans.od krajů</t>
  </si>
  <si>
    <t>Financování:</t>
  </si>
  <si>
    <t xml:space="preserve">Částka příjmů bez financování: </t>
  </si>
  <si>
    <t xml:space="preserve">Částka výdajů bez financování: </t>
  </si>
  <si>
    <t>Rozpočet na rok  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</si>
</sst>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_-* #,##0.00&quot; Kč&quot;_-;\-* #,##0.00&quot; Kč&quot;_-;_-* \-??&quot; Kč&quot;_-;_-@_-"/>
    <numFmt numFmtId="166" formatCode="#,##0.00\ [$Kč-405];[Red]\-#,##0.00\ [$Kč-405]"/>
    <numFmt numFmtId="167" formatCode="[$-405]d\.\ mmmm\ yyyy"/>
    <numFmt numFmtId="168" formatCode="#,##0.00\ &quot;Kč&quot;"/>
  </numFmts>
  <fonts count="41">
    <font>
      <sz val="10"/>
      <name val="Arial"/>
      <family val="2"/>
    </font>
    <font>
      <b/>
      <u val="single"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3" fillId="0" borderId="0" xfId="38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165" fontId="0" fillId="0" borderId="0" xfId="38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left"/>
    </xf>
    <xf numFmtId="165" fontId="0" fillId="0" borderId="0" xfId="38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5" fontId="0" fillId="0" borderId="0" xfId="38" applyNumberFormat="1" applyFont="1" applyFill="1" applyBorder="1" applyAlignment="1" applyProtection="1">
      <alignment horizontal="right"/>
      <protection/>
    </xf>
    <xf numFmtId="164" fontId="3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65" fontId="3" fillId="33" borderId="0" xfId="38" applyNumberFormat="1" applyFont="1" applyFill="1" applyBorder="1" applyAlignment="1" applyProtection="1">
      <alignment horizontal="right"/>
      <protection/>
    </xf>
    <xf numFmtId="165" fontId="0" fillId="33" borderId="0" xfId="0" applyNumberFormat="1" applyFill="1" applyAlignment="1">
      <alignment/>
    </xf>
    <xf numFmtId="0" fontId="3" fillId="0" borderId="0" xfId="0" applyFont="1" applyAlignment="1">
      <alignment horizontal="left"/>
    </xf>
    <xf numFmtId="165" fontId="0" fillId="0" borderId="0" xfId="38" applyNumberFormat="1" applyFont="1" applyFill="1" applyBorder="1" applyAlignment="1" applyProtection="1">
      <alignment/>
      <protection/>
    </xf>
    <xf numFmtId="165" fontId="0" fillId="0" borderId="0" xfId="0" applyNumberFormat="1" applyFont="1" applyAlignment="1">
      <alignment/>
    </xf>
    <xf numFmtId="0" fontId="0" fillId="33" borderId="0" xfId="0" applyFill="1" applyAlignment="1">
      <alignment/>
    </xf>
    <xf numFmtId="165" fontId="3" fillId="33" borderId="0" xfId="38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0" fillId="33" borderId="0" xfId="0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ont="1" applyFill="1" applyBorder="1" applyAlignment="1">
      <alignment horizontal="left"/>
    </xf>
    <xf numFmtId="165" fontId="0" fillId="34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3" fillId="33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64" fontId="3" fillId="34" borderId="0" xfId="0" applyNumberFormat="1" applyFont="1" applyFill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65" fontId="3" fillId="34" borderId="0" xfId="38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165" fontId="0" fillId="34" borderId="0" xfId="38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0" fontId="6" fillId="0" borderId="0" xfId="0" applyFont="1" applyAlignment="1">
      <alignment/>
    </xf>
    <xf numFmtId="166" fontId="0" fillId="35" borderId="0" xfId="0" applyNumberFormat="1" applyFill="1" applyAlignment="1">
      <alignment/>
    </xf>
    <xf numFmtId="166" fontId="3" fillId="36" borderId="0" xfId="0" applyNumberFormat="1" applyFont="1" applyFill="1" applyAlignment="1">
      <alignment/>
    </xf>
    <xf numFmtId="43" fontId="0" fillId="37" borderId="0" xfId="0" applyNumberFormat="1" applyFill="1" applyAlignment="1">
      <alignment/>
    </xf>
    <xf numFmtId="165" fontId="3" fillId="38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6">
      <selection activeCell="A1" sqref="A1:I53"/>
    </sheetView>
  </sheetViews>
  <sheetFormatPr defaultColWidth="9.140625" defaultRowHeight="12.75"/>
  <cols>
    <col min="7" max="7" width="3.28125" style="0" customWidth="1"/>
    <col min="8" max="8" width="23.28125" style="0" customWidth="1"/>
    <col min="10" max="10" width="9.57421875" style="0" bestFit="1" customWidth="1"/>
  </cols>
  <sheetData>
    <row r="1" spans="1:9" ht="12.75">
      <c r="A1" s="59" t="s">
        <v>127</v>
      </c>
      <c r="B1" s="59"/>
      <c r="C1" s="59"/>
      <c r="D1" s="59"/>
      <c r="E1" s="59"/>
      <c r="F1" s="59"/>
      <c r="G1" s="59"/>
      <c r="H1" s="59"/>
      <c r="I1" s="59"/>
    </row>
    <row r="2" spans="1:9" ht="6" customHeight="1">
      <c r="A2" s="59"/>
      <c r="B2" s="59"/>
      <c r="C2" s="59"/>
      <c r="D2" s="59"/>
      <c r="E2" s="59"/>
      <c r="F2" s="59"/>
      <c r="G2" s="59"/>
      <c r="H2" s="59"/>
      <c r="I2" s="59"/>
    </row>
    <row r="3" spans="1:9" ht="15.75" customHeight="1">
      <c r="A3" s="60" t="s">
        <v>0</v>
      </c>
      <c r="B3" s="60"/>
      <c r="C3" s="1"/>
      <c r="D3" s="1"/>
      <c r="E3" s="1"/>
      <c r="F3" s="1"/>
      <c r="G3" s="1"/>
      <c r="H3" s="1"/>
      <c r="I3" s="1"/>
    </row>
    <row r="4" spans="1:9" ht="20.25">
      <c r="A4" s="2" t="s">
        <v>1</v>
      </c>
      <c r="B4" s="3" t="s">
        <v>2</v>
      </c>
      <c r="C4" s="61" t="s">
        <v>3</v>
      </c>
      <c r="D4" s="61"/>
      <c r="E4" s="61"/>
      <c r="F4" s="61"/>
      <c r="G4" s="61"/>
      <c r="H4" s="3" t="s">
        <v>4</v>
      </c>
      <c r="I4" s="1"/>
    </row>
    <row r="5" spans="1:8" ht="12.75">
      <c r="A5" s="19">
        <v>0</v>
      </c>
      <c r="B5" s="62"/>
      <c r="C5" s="62"/>
      <c r="D5" s="62"/>
      <c r="E5" s="62"/>
      <c r="F5" s="62"/>
      <c r="G5" s="62"/>
      <c r="H5" s="20">
        <f>H6+H7+H8+H9+H10+H11+H12+H13+H14+H15+H16+H17+H19+H18</f>
        <v>7585700</v>
      </c>
    </row>
    <row r="6" spans="1:8" ht="12.75">
      <c r="A6" s="4"/>
      <c r="B6" s="14">
        <v>1111</v>
      </c>
      <c r="C6" s="14" t="s">
        <v>24</v>
      </c>
      <c r="D6" s="14"/>
      <c r="E6" s="14"/>
      <c r="F6" s="14"/>
      <c r="G6" s="14"/>
      <c r="H6" s="5">
        <v>1300000</v>
      </c>
    </row>
    <row r="7" spans="1:8" ht="12.75">
      <c r="A7" s="4"/>
      <c r="B7" s="14">
        <v>1112</v>
      </c>
      <c r="C7" s="14" t="s">
        <v>25</v>
      </c>
      <c r="D7" s="14"/>
      <c r="E7" s="14"/>
      <c r="F7" s="14"/>
      <c r="G7" s="14"/>
      <c r="H7" s="5">
        <v>60000</v>
      </c>
    </row>
    <row r="8" spans="1:8" ht="12.75">
      <c r="A8" s="4"/>
      <c r="B8" s="14">
        <v>1113</v>
      </c>
      <c r="C8" s="14" t="s">
        <v>26</v>
      </c>
      <c r="D8" s="14"/>
      <c r="E8" s="14"/>
      <c r="F8" s="14"/>
      <c r="G8" s="14"/>
      <c r="H8" s="5">
        <v>150000</v>
      </c>
    </row>
    <row r="9" spans="1:8" ht="12.75">
      <c r="A9" s="4"/>
      <c r="B9" s="14">
        <v>1121</v>
      </c>
      <c r="C9" s="14" t="s">
        <v>27</v>
      </c>
      <c r="D9" s="14"/>
      <c r="E9" s="14"/>
      <c r="F9" s="14"/>
      <c r="G9" s="14"/>
      <c r="H9" s="5">
        <v>1500000</v>
      </c>
    </row>
    <row r="10" spans="1:8" ht="12.75">
      <c r="A10" s="4"/>
      <c r="B10" s="14">
        <v>1211</v>
      </c>
      <c r="C10" s="14" t="s">
        <v>28</v>
      </c>
      <c r="D10" s="14"/>
      <c r="E10" s="14"/>
      <c r="F10" s="14"/>
      <c r="G10" s="14"/>
      <c r="H10" s="5">
        <v>2500000</v>
      </c>
    </row>
    <row r="11" spans="1:8" ht="12.75">
      <c r="A11" s="4"/>
      <c r="B11" s="14">
        <v>1340</v>
      </c>
      <c r="C11" s="14" t="s">
        <v>29</v>
      </c>
      <c r="D11" s="14"/>
      <c r="E11" s="14"/>
      <c r="F11" s="14"/>
      <c r="G11" s="14"/>
      <c r="H11" s="5">
        <v>500000</v>
      </c>
    </row>
    <row r="12" spans="1:8" ht="12.75">
      <c r="A12" s="4"/>
      <c r="B12" s="14">
        <v>1341</v>
      </c>
      <c r="C12" s="14" t="s">
        <v>30</v>
      </c>
      <c r="D12" s="14"/>
      <c r="E12" s="14"/>
      <c r="F12" s="14"/>
      <c r="G12" s="14"/>
      <c r="H12" s="5">
        <v>15000</v>
      </c>
    </row>
    <row r="13" spans="1:8" ht="12.75">
      <c r="A13" s="4"/>
      <c r="B13" s="14">
        <v>1351</v>
      </c>
      <c r="C13" s="14" t="s">
        <v>31</v>
      </c>
      <c r="D13" s="14"/>
      <c r="E13" s="14"/>
      <c r="F13" s="14"/>
      <c r="G13" s="14"/>
      <c r="H13" s="5">
        <v>25000</v>
      </c>
    </row>
    <row r="14" spans="1:8" ht="12.75">
      <c r="A14" s="4"/>
      <c r="B14" s="14">
        <v>1355</v>
      </c>
      <c r="C14" s="14" t="s">
        <v>32</v>
      </c>
      <c r="D14" s="14"/>
      <c r="E14" s="14"/>
      <c r="F14" s="14"/>
      <c r="G14" s="14"/>
      <c r="H14" s="5">
        <v>55000</v>
      </c>
    </row>
    <row r="15" spans="1:8" ht="12.75">
      <c r="A15" s="4"/>
      <c r="B15" s="14">
        <v>1361</v>
      </c>
      <c r="C15" s="14" t="s">
        <v>33</v>
      </c>
      <c r="D15" s="14"/>
      <c r="E15" s="14"/>
      <c r="F15" s="14"/>
      <c r="G15" s="14"/>
      <c r="H15" s="5">
        <v>20000</v>
      </c>
    </row>
    <row r="16" spans="1:8" ht="12.75">
      <c r="A16" s="4"/>
      <c r="B16" s="14">
        <v>1511</v>
      </c>
      <c r="C16" s="14" t="s">
        <v>34</v>
      </c>
      <c r="D16" s="14"/>
      <c r="E16" s="14"/>
      <c r="F16" s="14"/>
      <c r="G16" s="14"/>
      <c r="H16" s="5">
        <v>650000</v>
      </c>
    </row>
    <row r="17" spans="1:8" ht="12.75">
      <c r="A17" s="4"/>
      <c r="B17" s="14">
        <v>4112</v>
      </c>
      <c r="C17" s="14" t="s">
        <v>35</v>
      </c>
      <c r="D17" s="14"/>
      <c r="E17" s="14"/>
      <c r="F17" s="14"/>
      <c r="G17" s="14"/>
      <c r="H17" s="5">
        <v>110700</v>
      </c>
    </row>
    <row r="18" spans="1:8" ht="12.75">
      <c r="A18" s="4"/>
      <c r="B18" s="14">
        <v>4222</v>
      </c>
      <c r="C18" s="14" t="s">
        <v>123</v>
      </c>
      <c r="D18" s="14"/>
      <c r="E18" s="14"/>
      <c r="F18" s="14"/>
      <c r="G18" s="14"/>
      <c r="H18" s="5">
        <v>700000</v>
      </c>
    </row>
    <row r="19" spans="1:8" ht="12.75">
      <c r="A19" s="4"/>
      <c r="B19" s="14"/>
      <c r="C19" s="14"/>
      <c r="D19" s="14"/>
      <c r="E19" s="14"/>
      <c r="F19" s="14"/>
      <c r="G19" s="14"/>
      <c r="H19" s="5"/>
    </row>
    <row r="20" spans="1:8" ht="12.75">
      <c r="A20" s="4"/>
      <c r="B20" s="14"/>
      <c r="C20" s="14"/>
      <c r="D20" s="14"/>
      <c r="E20" s="14"/>
      <c r="F20" s="14"/>
      <c r="G20" s="14"/>
      <c r="H20" s="5"/>
    </row>
    <row r="21" spans="1:8" ht="12.75">
      <c r="A21" s="19">
        <v>2321</v>
      </c>
      <c r="B21" s="57" t="s">
        <v>83</v>
      </c>
      <c r="C21" s="57"/>
      <c r="D21" s="57"/>
      <c r="E21" s="57"/>
      <c r="F21" s="57"/>
      <c r="G21" s="57"/>
      <c r="H21" s="20">
        <f>H22+H23</f>
        <v>610000</v>
      </c>
    </row>
    <row r="22" spans="1:8" ht="12.75">
      <c r="A22" s="44"/>
      <c r="B22" s="46">
        <v>2111</v>
      </c>
      <c r="C22" s="46" t="s">
        <v>104</v>
      </c>
      <c r="D22" s="46"/>
      <c r="E22" s="45"/>
      <c r="F22" s="45"/>
      <c r="G22" s="45"/>
      <c r="H22" s="40">
        <v>600000</v>
      </c>
    </row>
    <row r="23" spans="1:8" ht="12.75">
      <c r="A23" s="4"/>
      <c r="B23" s="14">
        <v>3122</v>
      </c>
      <c r="C23" s="14" t="s">
        <v>84</v>
      </c>
      <c r="D23" s="14"/>
      <c r="E23" s="14"/>
      <c r="F23" s="14"/>
      <c r="G23" s="14"/>
      <c r="H23" s="5">
        <v>10000</v>
      </c>
    </row>
    <row r="24" spans="1:8" ht="12.75">
      <c r="A24" s="4"/>
      <c r="B24" s="14"/>
      <c r="C24" s="14"/>
      <c r="D24" s="14"/>
      <c r="E24" s="14"/>
      <c r="F24" s="14"/>
      <c r="G24" s="14"/>
      <c r="H24" s="5"/>
    </row>
    <row r="25" spans="1:8" ht="12.75">
      <c r="A25" s="19">
        <v>3399</v>
      </c>
      <c r="B25" s="57" t="s">
        <v>105</v>
      </c>
      <c r="C25" s="57"/>
      <c r="D25" s="57"/>
      <c r="E25" s="57"/>
      <c r="F25" s="57"/>
      <c r="G25" s="57"/>
      <c r="H25" s="20">
        <f>H26</f>
        <v>25000</v>
      </c>
    </row>
    <row r="26" spans="1:8" ht="12.75">
      <c r="A26" s="44"/>
      <c r="B26" s="39">
        <v>2111</v>
      </c>
      <c r="C26" s="46" t="s">
        <v>104</v>
      </c>
      <c r="D26" s="46"/>
      <c r="E26" s="45"/>
      <c r="F26" s="45"/>
      <c r="G26" s="45"/>
      <c r="H26" s="40">
        <v>25000</v>
      </c>
    </row>
    <row r="27" spans="1:9" ht="12.75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2.75">
      <c r="A28" s="21">
        <v>3612</v>
      </c>
      <c r="B28" s="56" t="s">
        <v>6</v>
      </c>
      <c r="C28" s="56"/>
      <c r="D28" s="56"/>
      <c r="E28" s="56"/>
      <c r="F28" s="56"/>
      <c r="G28" s="56"/>
      <c r="H28" s="20">
        <f>H29</f>
        <v>90000</v>
      </c>
      <c r="I28" s="43"/>
    </row>
    <row r="29" spans="1:8" ht="12.75">
      <c r="A29" s="8"/>
      <c r="B29" s="10">
        <v>2132</v>
      </c>
      <c r="C29" s="10" t="s">
        <v>36</v>
      </c>
      <c r="D29" s="16"/>
      <c r="E29" s="16"/>
      <c r="F29" s="16"/>
      <c r="G29" s="16"/>
      <c r="H29" s="5">
        <v>90000</v>
      </c>
    </row>
    <row r="30" spans="1:8" ht="12.75">
      <c r="A30" s="43"/>
      <c r="B30" s="43"/>
      <c r="C30" s="43"/>
      <c r="D30" s="43"/>
      <c r="E30" s="43"/>
      <c r="F30" s="43"/>
      <c r="G30" s="43"/>
      <c r="H30" s="43"/>
    </row>
    <row r="31" spans="1:9" ht="12.75">
      <c r="A31" s="21">
        <v>3613</v>
      </c>
      <c r="B31" s="56" t="s">
        <v>7</v>
      </c>
      <c r="C31" s="56"/>
      <c r="D31" s="56"/>
      <c r="E31" s="56"/>
      <c r="F31" s="56"/>
      <c r="G31" s="56"/>
      <c r="H31" s="20">
        <f>H32+H33</f>
        <v>100000</v>
      </c>
      <c r="I31" s="43"/>
    </row>
    <row r="32" spans="1:8" ht="12.75">
      <c r="A32" s="8"/>
      <c r="B32" s="10">
        <v>2111</v>
      </c>
      <c r="C32" s="10" t="s">
        <v>37</v>
      </c>
      <c r="D32" s="16"/>
      <c r="E32" s="16"/>
      <c r="F32" s="16"/>
      <c r="G32" s="16"/>
      <c r="H32" s="5">
        <v>15000</v>
      </c>
    </row>
    <row r="33" spans="1:8" ht="12.75">
      <c r="A33" s="8"/>
      <c r="B33" s="10">
        <v>2132</v>
      </c>
      <c r="C33" s="10" t="s">
        <v>36</v>
      </c>
      <c r="D33" s="16"/>
      <c r="E33" s="16"/>
      <c r="F33" s="16"/>
      <c r="G33" s="16"/>
      <c r="H33" s="5">
        <v>85000</v>
      </c>
    </row>
    <row r="34" spans="1:8" ht="12.75">
      <c r="A34" s="43"/>
      <c r="B34" s="43"/>
      <c r="C34" s="43"/>
      <c r="D34" s="43"/>
      <c r="E34" s="43"/>
      <c r="F34" s="43"/>
      <c r="G34" s="43"/>
      <c r="H34" s="43"/>
    </row>
    <row r="35" spans="1:8" ht="12.75">
      <c r="A35" s="21">
        <v>3639</v>
      </c>
      <c r="B35" s="56" t="s">
        <v>8</v>
      </c>
      <c r="C35" s="56"/>
      <c r="D35" s="56"/>
      <c r="E35" s="56"/>
      <c r="F35" s="56"/>
      <c r="G35" s="56"/>
      <c r="H35" s="20">
        <f>H36+H37+H38</f>
        <v>32000</v>
      </c>
    </row>
    <row r="36" spans="1:8" ht="12.75">
      <c r="A36" s="36"/>
      <c r="B36" s="39">
        <v>2111</v>
      </c>
      <c r="C36" s="39" t="s">
        <v>104</v>
      </c>
      <c r="D36" s="37"/>
      <c r="E36" s="37"/>
      <c r="F36" s="37"/>
      <c r="G36" s="37"/>
      <c r="H36" s="40">
        <v>15000</v>
      </c>
    </row>
    <row r="37" spans="1:8" ht="12.75">
      <c r="A37" s="8"/>
      <c r="B37" s="10">
        <v>2119</v>
      </c>
      <c r="C37" s="10" t="s">
        <v>38</v>
      </c>
      <c r="D37" s="16"/>
      <c r="E37" s="16"/>
      <c r="F37" s="16"/>
      <c r="G37" s="16"/>
      <c r="H37" s="5">
        <v>2000</v>
      </c>
    </row>
    <row r="38" spans="1:12" ht="12.75">
      <c r="A38" s="8"/>
      <c r="B38" s="10">
        <v>2131</v>
      </c>
      <c r="C38" s="10" t="s">
        <v>39</v>
      </c>
      <c r="D38" s="16"/>
      <c r="E38" s="16"/>
      <c r="F38" s="16"/>
      <c r="G38" s="16"/>
      <c r="H38" s="5">
        <v>15000</v>
      </c>
      <c r="L38" t="s">
        <v>85</v>
      </c>
    </row>
    <row r="39" spans="1:9" ht="12.75">
      <c r="A39" s="8"/>
      <c r="C39" s="6"/>
      <c r="D39" s="6"/>
      <c r="E39" s="6"/>
      <c r="F39" s="6"/>
      <c r="G39" s="6"/>
      <c r="H39" s="7"/>
      <c r="I39" s="43"/>
    </row>
    <row r="40" spans="1:8" ht="12.75">
      <c r="A40" s="21">
        <v>3725</v>
      </c>
      <c r="B40" s="57" t="s">
        <v>22</v>
      </c>
      <c r="C40" s="57"/>
      <c r="D40" s="57"/>
      <c r="E40" s="57"/>
      <c r="F40" s="57"/>
      <c r="G40" s="57"/>
      <c r="H40" s="22">
        <f>H41</f>
        <v>160000</v>
      </c>
    </row>
    <row r="41" spans="1:8" ht="12.75">
      <c r="A41" s="8"/>
      <c r="B41" s="10">
        <v>2324</v>
      </c>
      <c r="C41" s="17" t="s">
        <v>40</v>
      </c>
      <c r="D41" s="15"/>
      <c r="E41" s="15"/>
      <c r="F41" s="15"/>
      <c r="G41" s="15"/>
      <c r="H41" s="9">
        <v>160000</v>
      </c>
    </row>
    <row r="42" spans="1:9" ht="12.75">
      <c r="A42" s="43"/>
      <c r="B42" s="43"/>
      <c r="C42" s="43"/>
      <c r="D42" s="43"/>
      <c r="E42" s="43"/>
      <c r="F42" s="43"/>
      <c r="G42" s="43"/>
      <c r="H42" s="43"/>
      <c r="I42" s="43"/>
    </row>
    <row r="43" spans="1:8" ht="12.75">
      <c r="A43" s="21">
        <v>6171</v>
      </c>
      <c r="B43" s="56" t="s">
        <v>10</v>
      </c>
      <c r="C43" s="56"/>
      <c r="D43" s="56"/>
      <c r="E43" s="56"/>
      <c r="F43" s="56"/>
      <c r="G43" s="56"/>
      <c r="H43" s="23">
        <v>10000</v>
      </c>
    </row>
    <row r="44" spans="1:8" ht="12.75">
      <c r="A44" s="8"/>
      <c r="B44" s="10">
        <v>2112</v>
      </c>
      <c r="C44" s="10" t="s">
        <v>42</v>
      </c>
      <c r="D44" s="16"/>
      <c r="E44" s="16"/>
      <c r="F44" s="16"/>
      <c r="G44" s="16"/>
      <c r="H44" s="5">
        <v>10000</v>
      </c>
    </row>
    <row r="45" spans="1:8" ht="12.75">
      <c r="A45" s="43"/>
      <c r="B45" s="43"/>
      <c r="C45" s="43"/>
      <c r="D45" s="43"/>
      <c r="E45" s="43"/>
      <c r="F45" s="43"/>
      <c r="G45" s="43"/>
      <c r="H45" s="43"/>
    </row>
    <row r="46" spans="1:8" ht="12.75">
      <c r="A46" s="21">
        <v>6310</v>
      </c>
      <c r="B46" s="56" t="s">
        <v>11</v>
      </c>
      <c r="C46" s="56"/>
      <c r="D46" s="56"/>
      <c r="E46" s="56"/>
      <c r="F46" s="56"/>
      <c r="G46" s="56"/>
      <c r="H46" s="20">
        <f>H47</f>
        <v>1500</v>
      </c>
    </row>
    <row r="47" spans="1:8" ht="12.75">
      <c r="A47" s="8"/>
      <c r="B47" s="6">
        <v>2141</v>
      </c>
      <c r="C47" s="6" t="s">
        <v>41</v>
      </c>
      <c r="D47" s="6"/>
      <c r="E47" s="6"/>
      <c r="F47" s="6"/>
      <c r="G47" s="6"/>
      <c r="H47" s="18">
        <v>1500</v>
      </c>
    </row>
    <row r="48" spans="1:8" ht="15.75" customHeight="1">
      <c r="A48" s="8"/>
      <c r="B48" s="6"/>
      <c r="C48" s="6"/>
      <c r="D48" s="6"/>
      <c r="E48" s="6"/>
      <c r="F48" s="6"/>
      <c r="G48" s="6"/>
      <c r="H48" s="18"/>
    </row>
    <row r="49" spans="1:8" ht="15" customHeight="1">
      <c r="A49" s="21">
        <v>8115</v>
      </c>
      <c r="B49" s="34" t="s">
        <v>82</v>
      </c>
      <c r="C49" s="35"/>
      <c r="D49" s="35"/>
      <c r="E49" s="35"/>
      <c r="F49" s="35"/>
      <c r="G49" s="35"/>
      <c r="H49" s="22">
        <v>900000</v>
      </c>
    </row>
    <row r="50" spans="1:10" ht="12.75">
      <c r="A50" s="8"/>
      <c r="C50" s="6"/>
      <c r="D50" s="6"/>
      <c r="E50" s="6"/>
      <c r="F50" s="6"/>
      <c r="G50" s="6"/>
      <c r="H50" s="7"/>
      <c r="J50" s="11"/>
    </row>
    <row r="51" spans="1:8" ht="15.75">
      <c r="A51" s="63" t="s">
        <v>12</v>
      </c>
      <c r="B51" s="63"/>
      <c r="C51" s="64"/>
      <c r="D51" s="64"/>
      <c r="E51" s="64"/>
      <c r="F51" s="64"/>
      <c r="G51" s="64"/>
      <c r="H51" s="55">
        <f>H46+H43+H40+H35+H31+H28+H25+H21+H5+H49</f>
        <v>9514200</v>
      </c>
    </row>
    <row r="53" spans="1:8" ht="25.5" customHeight="1">
      <c r="A53" t="s">
        <v>125</v>
      </c>
      <c r="H53" s="54">
        <f>H51-H49</f>
        <v>8614200</v>
      </c>
    </row>
  </sheetData>
  <sheetProtection/>
  <mergeCells count="15">
    <mergeCell ref="A51:B51"/>
    <mergeCell ref="C51:G51"/>
    <mergeCell ref="B35:G35"/>
    <mergeCell ref="B40:G40"/>
    <mergeCell ref="B43:G43"/>
    <mergeCell ref="B46:G46"/>
    <mergeCell ref="B28:G28"/>
    <mergeCell ref="B25:G25"/>
    <mergeCell ref="A27:I27"/>
    <mergeCell ref="B31:G31"/>
    <mergeCell ref="A1:I2"/>
    <mergeCell ref="A3:B3"/>
    <mergeCell ref="C4:G4"/>
    <mergeCell ref="B5:G5"/>
    <mergeCell ref="B21:G21"/>
  </mergeCells>
  <printOptions/>
  <pageMargins left="0.7875" right="0.7875" top="1.0527777777777778" bottom="1.0527777777777778" header="0.7875" footer="0.7875"/>
  <pageSetup firstPageNumber="1" useFirstPageNumber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2"/>
  <sheetViews>
    <sheetView tabSelected="1" workbookViewId="0" topLeftCell="A161">
      <selection activeCell="A1" sqref="A1:H162"/>
    </sheetView>
  </sheetViews>
  <sheetFormatPr defaultColWidth="9.140625" defaultRowHeight="12.75"/>
  <cols>
    <col min="7" max="7" width="2.7109375" style="0" customWidth="1"/>
    <col min="8" max="8" width="22.28125" style="0" customWidth="1"/>
    <col min="10" max="10" width="13.28125" style="0" customWidth="1"/>
    <col min="14" max="14" width="17.421875" style="0" customWidth="1"/>
  </cols>
  <sheetData>
    <row r="1" spans="1:2" ht="16.5" customHeight="1">
      <c r="A1" s="65" t="s">
        <v>13</v>
      </c>
      <c r="B1" s="65"/>
    </row>
    <row r="2" ht="12.75">
      <c r="J2" s="24"/>
    </row>
    <row r="3" spans="1:8" ht="12.75">
      <c r="A3" s="12" t="s">
        <v>1</v>
      </c>
      <c r="B3" s="3" t="s">
        <v>2</v>
      </c>
      <c r="C3" s="61" t="s">
        <v>3</v>
      </c>
      <c r="D3" s="61"/>
      <c r="E3" s="61"/>
      <c r="F3" s="61"/>
      <c r="G3" s="61"/>
      <c r="H3" s="3" t="s">
        <v>4</v>
      </c>
    </row>
    <row r="4" spans="1:10" ht="12.75" customHeight="1">
      <c r="A4" s="21">
        <v>2212</v>
      </c>
      <c r="B4" s="27"/>
      <c r="C4" s="56" t="s">
        <v>43</v>
      </c>
      <c r="D4" s="56"/>
      <c r="E4" s="56"/>
      <c r="F4" s="56"/>
      <c r="G4" s="56"/>
      <c r="H4" s="28">
        <f>H5+H6+H7</f>
        <v>528000</v>
      </c>
      <c r="J4" s="5"/>
    </row>
    <row r="5" spans="1:10" ht="12.75" customHeight="1">
      <c r="A5" s="8"/>
      <c r="B5" s="6">
        <v>5141</v>
      </c>
      <c r="C5" s="10" t="s">
        <v>94</v>
      </c>
      <c r="D5" s="16"/>
      <c r="E5" s="16"/>
      <c r="F5" s="16"/>
      <c r="G5" s="16"/>
      <c r="H5" s="25">
        <v>13000</v>
      </c>
      <c r="J5" s="5"/>
    </row>
    <row r="6" spans="1:10" ht="12.75" customHeight="1">
      <c r="A6" s="8"/>
      <c r="B6" s="6">
        <v>5169</v>
      </c>
      <c r="C6" s="10" t="s">
        <v>47</v>
      </c>
      <c r="D6" s="16"/>
      <c r="E6" s="16"/>
      <c r="F6" s="16"/>
      <c r="G6" s="16"/>
      <c r="H6" s="25">
        <v>15000</v>
      </c>
      <c r="J6" s="5"/>
    </row>
    <row r="7" spans="1:8" ht="12.75">
      <c r="A7" s="8"/>
      <c r="B7" s="6">
        <v>5171</v>
      </c>
      <c r="C7" s="10" t="s">
        <v>45</v>
      </c>
      <c r="D7" s="16"/>
      <c r="E7" s="16"/>
      <c r="F7" s="16"/>
      <c r="G7" s="16"/>
      <c r="H7" s="25">
        <v>500000</v>
      </c>
    </row>
    <row r="8" spans="1:8" ht="12.75">
      <c r="A8" s="8"/>
      <c r="B8" s="6"/>
      <c r="C8" s="10"/>
      <c r="D8" s="16"/>
      <c r="E8" s="16"/>
      <c r="F8" s="16"/>
      <c r="G8" s="16"/>
      <c r="H8" s="25"/>
    </row>
    <row r="9" spans="1:8" ht="12.75">
      <c r="A9" s="21">
        <v>2221</v>
      </c>
      <c r="B9" s="27"/>
      <c r="C9" s="56" t="s">
        <v>14</v>
      </c>
      <c r="D9" s="56"/>
      <c r="E9" s="56"/>
      <c r="F9" s="56"/>
      <c r="G9" s="56"/>
      <c r="H9" s="28">
        <f>H10</f>
        <v>92850</v>
      </c>
    </row>
    <row r="10" spans="1:8" ht="12.75">
      <c r="A10" s="8"/>
      <c r="B10" s="6">
        <v>5193</v>
      </c>
      <c r="C10" s="10" t="s">
        <v>46</v>
      </c>
      <c r="D10" s="16"/>
      <c r="E10" s="16"/>
      <c r="F10" s="16"/>
      <c r="G10" s="16"/>
      <c r="H10" s="25">
        <v>92850</v>
      </c>
    </row>
    <row r="11" spans="1:8" ht="12.75">
      <c r="A11" s="8"/>
      <c r="B11" s="6"/>
      <c r="C11" s="10"/>
      <c r="D11" s="16"/>
      <c r="E11" s="16"/>
      <c r="F11" s="16"/>
      <c r="G11" s="16"/>
      <c r="H11" s="25"/>
    </row>
    <row r="12" spans="1:256" s="48" customFormat="1" ht="12.75">
      <c r="A12" s="21">
        <v>2310</v>
      </c>
      <c r="B12" s="35"/>
      <c r="C12" s="42" t="s">
        <v>95</v>
      </c>
      <c r="D12" s="42"/>
      <c r="E12" s="42"/>
      <c r="F12" s="42"/>
      <c r="G12" s="42"/>
      <c r="H12" s="28">
        <f>H13</f>
        <v>200000</v>
      </c>
      <c r="I12" s="36" t="s">
        <v>85</v>
      </c>
      <c r="J12" s="38"/>
      <c r="K12" s="37"/>
      <c r="L12" s="37"/>
      <c r="M12" s="37"/>
      <c r="N12" s="37"/>
      <c r="O12" s="37"/>
      <c r="P12" s="47"/>
      <c r="Q12" s="36"/>
      <c r="R12" s="38"/>
      <c r="S12" s="37"/>
      <c r="T12" s="37"/>
      <c r="U12" s="37"/>
      <c r="V12" s="37"/>
      <c r="W12" s="37"/>
      <c r="X12" s="47"/>
      <c r="Y12" s="36"/>
      <c r="Z12" s="38"/>
      <c r="AA12" s="37"/>
      <c r="AB12" s="37"/>
      <c r="AC12" s="37"/>
      <c r="AD12" s="37"/>
      <c r="AE12" s="37"/>
      <c r="AF12" s="47"/>
      <c r="AG12" s="36"/>
      <c r="AH12" s="38"/>
      <c r="AI12" s="37"/>
      <c r="AJ12" s="37"/>
      <c r="AK12" s="37"/>
      <c r="AL12" s="37"/>
      <c r="AM12" s="37"/>
      <c r="AN12" s="47">
        <v>5500000</v>
      </c>
      <c r="AO12" s="36">
        <v>2321</v>
      </c>
      <c r="AP12" s="38"/>
      <c r="AQ12" s="37" t="s">
        <v>89</v>
      </c>
      <c r="AR12" s="37"/>
      <c r="AS12" s="37"/>
      <c r="AT12" s="37"/>
      <c r="AU12" s="37"/>
      <c r="AV12" s="47">
        <v>5500000</v>
      </c>
      <c r="AW12" s="36">
        <v>2321</v>
      </c>
      <c r="AX12" s="38"/>
      <c r="AY12" s="37" t="s">
        <v>89</v>
      </c>
      <c r="AZ12" s="37"/>
      <c r="BA12" s="37"/>
      <c r="BB12" s="37"/>
      <c r="BC12" s="37"/>
      <c r="BD12" s="47">
        <v>5500000</v>
      </c>
      <c r="BE12" s="36">
        <v>2321</v>
      </c>
      <c r="BF12" s="38"/>
      <c r="BG12" s="37" t="s">
        <v>89</v>
      </c>
      <c r="BH12" s="37"/>
      <c r="BI12" s="37"/>
      <c r="BJ12" s="37"/>
      <c r="BK12" s="37"/>
      <c r="BL12" s="47">
        <v>5500000</v>
      </c>
      <c r="BM12" s="36">
        <v>2321</v>
      </c>
      <c r="BN12" s="38"/>
      <c r="BO12" s="37" t="s">
        <v>89</v>
      </c>
      <c r="BP12" s="37"/>
      <c r="BQ12" s="37"/>
      <c r="BR12" s="37"/>
      <c r="BS12" s="37"/>
      <c r="BT12" s="47">
        <v>5500000</v>
      </c>
      <c r="BU12" s="36">
        <v>2321</v>
      </c>
      <c r="BV12" s="38"/>
      <c r="BW12" s="37" t="s">
        <v>89</v>
      </c>
      <c r="BX12" s="37"/>
      <c r="BY12" s="37"/>
      <c r="BZ12" s="37"/>
      <c r="CA12" s="37"/>
      <c r="CB12" s="47">
        <v>5500000</v>
      </c>
      <c r="CC12" s="36">
        <v>2321</v>
      </c>
      <c r="CD12" s="38"/>
      <c r="CE12" s="37" t="s">
        <v>89</v>
      </c>
      <c r="CF12" s="37"/>
      <c r="CG12" s="37"/>
      <c r="CH12" s="37"/>
      <c r="CI12" s="37"/>
      <c r="CJ12" s="47">
        <v>5500000</v>
      </c>
      <c r="CK12" s="36">
        <v>2321</v>
      </c>
      <c r="CL12" s="38"/>
      <c r="CM12" s="37" t="s">
        <v>89</v>
      </c>
      <c r="CN12" s="37"/>
      <c r="CO12" s="37"/>
      <c r="CP12" s="37"/>
      <c r="CQ12" s="37"/>
      <c r="CR12" s="47">
        <v>5500000</v>
      </c>
      <c r="CS12" s="36">
        <v>2321</v>
      </c>
      <c r="CT12" s="38"/>
      <c r="CU12" s="37" t="s">
        <v>89</v>
      </c>
      <c r="CV12" s="37"/>
      <c r="CW12" s="37"/>
      <c r="CX12" s="37"/>
      <c r="CY12" s="37"/>
      <c r="CZ12" s="47">
        <v>5500000</v>
      </c>
      <c r="DA12" s="36">
        <v>2321</v>
      </c>
      <c r="DB12" s="38"/>
      <c r="DC12" s="37" t="s">
        <v>89</v>
      </c>
      <c r="DD12" s="37"/>
      <c r="DE12" s="37"/>
      <c r="DF12" s="37"/>
      <c r="DG12" s="37"/>
      <c r="DH12" s="47">
        <v>5500000</v>
      </c>
      <c r="DI12" s="36">
        <v>2321</v>
      </c>
      <c r="DJ12" s="38"/>
      <c r="DK12" s="37" t="s">
        <v>89</v>
      </c>
      <c r="DL12" s="37"/>
      <c r="DM12" s="37"/>
      <c r="DN12" s="37"/>
      <c r="DO12" s="37"/>
      <c r="DP12" s="47">
        <v>5500000</v>
      </c>
      <c r="DQ12" s="36">
        <v>2321</v>
      </c>
      <c r="DR12" s="38"/>
      <c r="DS12" s="37" t="s">
        <v>89</v>
      </c>
      <c r="DT12" s="37"/>
      <c r="DU12" s="37"/>
      <c r="DV12" s="37"/>
      <c r="DW12" s="37"/>
      <c r="DX12" s="47">
        <v>5500000</v>
      </c>
      <c r="DY12" s="36">
        <v>2321</v>
      </c>
      <c r="DZ12" s="38"/>
      <c r="EA12" s="37" t="s">
        <v>89</v>
      </c>
      <c r="EB12" s="37"/>
      <c r="EC12" s="37"/>
      <c r="ED12" s="37"/>
      <c r="EE12" s="37"/>
      <c r="EF12" s="47">
        <v>5500000</v>
      </c>
      <c r="EG12" s="36">
        <v>2321</v>
      </c>
      <c r="EH12" s="38"/>
      <c r="EI12" s="37" t="s">
        <v>89</v>
      </c>
      <c r="EJ12" s="37"/>
      <c r="EK12" s="37"/>
      <c r="EL12" s="37"/>
      <c r="EM12" s="37"/>
      <c r="EN12" s="47">
        <v>5500000</v>
      </c>
      <c r="EO12" s="36">
        <v>2321</v>
      </c>
      <c r="EP12" s="38"/>
      <c r="EQ12" s="37" t="s">
        <v>89</v>
      </c>
      <c r="ER12" s="37"/>
      <c r="ES12" s="37"/>
      <c r="ET12" s="37"/>
      <c r="EU12" s="37"/>
      <c r="EV12" s="47">
        <v>5500000</v>
      </c>
      <c r="EW12" s="36">
        <v>2321</v>
      </c>
      <c r="EX12" s="38"/>
      <c r="EY12" s="37" t="s">
        <v>89</v>
      </c>
      <c r="EZ12" s="37"/>
      <c r="FA12" s="37"/>
      <c r="FB12" s="37"/>
      <c r="FC12" s="37"/>
      <c r="FD12" s="47">
        <v>5500000</v>
      </c>
      <c r="FE12" s="36">
        <v>2321</v>
      </c>
      <c r="FF12" s="38"/>
      <c r="FG12" s="37" t="s">
        <v>89</v>
      </c>
      <c r="FH12" s="37"/>
      <c r="FI12" s="37"/>
      <c r="FJ12" s="37"/>
      <c r="FK12" s="37"/>
      <c r="FL12" s="47">
        <v>5500000</v>
      </c>
      <c r="FM12" s="36">
        <v>2321</v>
      </c>
      <c r="FN12" s="38"/>
      <c r="FO12" s="37" t="s">
        <v>89</v>
      </c>
      <c r="FP12" s="37"/>
      <c r="FQ12" s="37"/>
      <c r="FR12" s="37"/>
      <c r="FS12" s="37"/>
      <c r="FT12" s="47">
        <v>5500000</v>
      </c>
      <c r="FU12" s="36">
        <v>2321</v>
      </c>
      <c r="FV12" s="38"/>
      <c r="FW12" s="37" t="s">
        <v>89</v>
      </c>
      <c r="FX12" s="37"/>
      <c r="FY12" s="37"/>
      <c r="FZ12" s="37"/>
      <c r="GA12" s="37"/>
      <c r="GB12" s="47">
        <v>5500000</v>
      </c>
      <c r="GC12" s="36">
        <v>2321</v>
      </c>
      <c r="GD12" s="38"/>
      <c r="GE12" s="37" t="s">
        <v>89</v>
      </c>
      <c r="GF12" s="37"/>
      <c r="GG12" s="37"/>
      <c r="GH12" s="37"/>
      <c r="GI12" s="37"/>
      <c r="GJ12" s="47">
        <v>5500000</v>
      </c>
      <c r="GK12" s="36">
        <v>2321</v>
      </c>
      <c r="GL12" s="38"/>
      <c r="GM12" s="37" t="s">
        <v>89</v>
      </c>
      <c r="GN12" s="37"/>
      <c r="GO12" s="37"/>
      <c r="GP12" s="37"/>
      <c r="GQ12" s="37"/>
      <c r="GR12" s="47">
        <v>5500000</v>
      </c>
      <c r="GS12" s="36">
        <v>2321</v>
      </c>
      <c r="GT12" s="38"/>
      <c r="GU12" s="37" t="s">
        <v>89</v>
      </c>
      <c r="GV12" s="37"/>
      <c r="GW12" s="37"/>
      <c r="GX12" s="37"/>
      <c r="GY12" s="37"/>
      <c r="GZ12" s="47">
        <v>5500000</v>
      </c>
      <c r="HA12" s="36">
        <v>2321</v>
      </c>
      <c r="HB12" s="38"/>
      <c r="HC12" s="37" t="s">
        <v>89</v>
      </c>
      <c r="HD12" s="37"/>
      <c r="HE12" s="37"/>
      <c r="HF12" s="37"/>
      <c r="HG12" s="37"/>
      <c r="HH12" s="47">
        <v>5500000</v>
      </c>
      <c r="HI12" s="36">
        <v>2321</v>
      </c>
      <c r="HJ12" s="38"/>
      <c r="HK12" s="37" t="s">
        <v>89</v>
      </c>
      <c r="HL12" s="37"/>
      <c r="HM12" s="37"/>
      <c r="HN12" s="37"/>
      <c r="HO12" s="37"/>
      <c r="HP12" s="47">
        <v>5500000</v>
      </c>
      <c r="HQ12" s="36">
        <v>2321</v>
      </c>
      <c r="HR12" s="38"/>
      <c r="HS12" s="37" t="s">
        <v>89</v>
      </c>
      <c r="HT12" s="37"/>
      <c r="HU12" s="37"/>
      <c r="HV12" s="37"/>
      <c r="HW12" s="37"/>
      <c r="HX12" s="47">
        <v>5500000</v>
      </c>
      <c r="HY12" s="36">
        <v>2321</v>
      </c>
      <c r="HZ12" s="38"/>
      <c r="IA12" s="37" t="s">
        <v>89</v>
      </c>
      <c r="IB12" s="37"/>
      <c r="IC12" s="37"/>
      <c r="ID12" s="37"/>
      <c r="IE12" s="37"/>
      <c r="IF12" s="47">
        <v>5500000</v>
      </c>
      <c r="IG12" s="36">
        <v>2321</v>
      </c>
      <c r="IH12" s="38"/>
      <c r="II12" s="37" t="s">
        <v>89</v>
      </c>
      <c r="IJ12" s="37"/>
      <c r="IK12" s="37"/>
      <c r="IL12" s="37"/>
      <c r="IM12" s="37"/>
      <c r="IN12" s="47">
        <v>5500000</v>
      </c>
      <c r="IO12" s="36">
        <v>2321</v>
      </c>
      <c r="IP12" s="38"/>
      <c r="IQ12" s="37" t="s">
        <v>89</v>
      </c>
      <c r="IR12" s="37"/>
      <c r="IS12" s="37"/>
      <c r="IT12" s="37"/>
      <c r="IU12" s="37"/>
      <c r="IV12" s="47">
        <v>5500000</v>
      </c>
    </row>
    <row r="13" spans="1:256" ht="12.75">
      <c r="A13" s="8"/>
      <c r="B13" s="6">
        <v>5169</v>
      </c>
      <c r="C13" s="10" t="s">
        <v>47</v>
      </c>
      <c r="D13" s="16"/>
      <c r="E13" s="16"/>
      <c r="F13" s="16"/>
      <c r="G13" s="16"/>
      <c r="H13" s="25">
        <v>200000</v>
      </c>
      <c r="I13" s="8"/>
      <c r="J13" s="6"/>
      <c r="K13" s="10"/>
      <c r="L13" s="16"/>
      <c r="M13" s="16"/>
      <c r="N13" s="16"/>
      <c r="O13" s="16"/>
      <c r="P13" s="25"/>
      <c r="Q13" s="8"/>
      <c r="R13" s="6"/>
      <c r="S13" s="10"/>
      <c r="T13" s="16"/>
      <c r="U13" s="16"/>
      <c r="V13" s="16"/>
      <c r="W13" s="16"/>
      <c r="X13" s="25"/>
      <c r="Y13" s="8"/>
      <c r="Z13" s="6"/>
      <c r="AA13" s="10"/>
      <c r="AB13" s="16"/>
      <c r="AC13" s="16"/>
      <c r="AD13" s="16"/>
      <c r="AE13" s="16"/>
      <c r="AF13" s="25"/>
      <c r="AG13" s="8"/>
      <c r="AH13" s="6"/>
      <c r="AI13" s="10"/>
      <c r="AJ13" s="16"/>
      <c r="AK13" s="16"/>
      <c r="AL13" s="16"/>
      <c r="AM13" s="16"/>
      <c r="AN13" s="25">
        <v>170000</v>
      </c>
      <c r="AO13" s="8"/>
      <c r="AP13" s="6">
        <v>5021</v>
      </c>
      <c r="AQ13" s="10" t="s">
        <v>65</v>
      </c>
      <c r="AR13" s="16"/>
      <c r="AS13" s="16"/>
      <c r="AT13" s="16"/>
      <c r="AU13" s="16"/>
      <c r="AV13" s="25">
        <v>170000</v>
      </c>
      <c r="AW13" s="8"/>
      <c r="AX13" s="6">
        <v>5021</v>
      </c>
      <c r="AY13" s="10" t="s">
        <v>65</v>
      </c>
      <c r="AZ13" s="16"/>
      <c r="BA13" s="16"/>
      <c r="BB13" s="16"/>
      <c r="BC13" s="16"/>
      <c r="BD13" s="25">
        <v>170000</v>
      </c>
      <c r="BE13" s="8"/>
      <c r="BF13" s="6">
        <v>5021</v>
      </c>
      <c r="BG13" s="10" t="s">
        <v>65</v>
      </c>
      <c r="BH13" s="16"/>
      <c r="BI13" s="16"/>
      <c r="BJ13" s="16"/>
      <c r="BK13" s="16"/>
      <c r="BL13" s="25">
        <v>170000</v>
      </c>
      <c r="BM13" s="8"/>
      <c r="BN13" s="6">
        <v>5021</v>
      </c>
      <c r="BO13" s="10" t="s">
        <v>65</v>
      </c>
      <c r="BP13" s="16"/>
      <c r="BQ13" s="16"/>
      <c r="BR13" s="16"/>
      <c r="BS13" s="16"/>
      <c r="BT13" s="25">
        <v>170000</v>
      </c>
      <c r="BU13" s="8"/>
      <c r="BV13" s="6">
        <v>5021</v>
      </c>
      <c r="BW13" s="10" t="s">
        <v>65</v>
      </c>
      <c r="BX13" s="16"/>
      <c r="BY13" s="16"/>
      <c r="BZ13" s="16"/>
      <c r="CA13" s="16"/>
      <c r="CB13" s="25">
        <v>170000</v>
      </c>
      <c r="CC13" s="8"/>
      <c r="CD13" s="6">
        <v>5021</v>
      </c>
      <c r="CE13" s="10" t="s">
        <v>65</v>
      </c>
      <c r="CF13" s="16"/>
      <c r="CG13" s="16"/>
      <c r="CH13" s="16"/>
      <c r="CI13" s="16"/>
      <c r="CJ13" s="25">
        <v>170000</v>
      </c>
      <c r="CK13" s="8"/>
      <c r="CL13" s="6">
        <v>5021</v>
      </c>
      <c r="CM13" s="10" t="s">
        <v>65</v>
      </c>
      <c r="CN13" s="16"/>
      <c r="CO13" s="16"/>
      <c r="CP13" s="16"/>
      <c r="CQ13" s="16"/>
      <c r="CR13" s="25">
        <v>170000</v>
      </c>
      <c r="CS13" s="8"/>
      <c r="CT13" s="6">
        <v>5021</v>
      </c>
      <c r="CU13" s="10" t="s">
        <v>65</v>
      </c>
      <c r="CV13" s="16"/>
      <c r="CW13" s="16"/>
      <c r="CX13" s="16"/>
      <c r="CY13" s="16"/>
      <c r="CZ13" s="25">
        <v>170000</v>
      </c>
      <c r="DA13" s="8"/>
      <c r="DB13" s="6">
        <v>5021</v>
      </c>
      <c r="DC13" s="10" t="s">
        <v>65</v>
      </c>
      <c r="DD13" s="16"/>
      <c r="DE13" s="16"/>
      <c r="DF13" s="16"/>
      <c r="DG13" s="16"/>
      <c r="DH13" s="25">
        <v>170000</v>
      </c>
      <c r="DI13" s="8"/>
      <c r="DJ13" s="6">
        <v>5021</v>
      </c>
      <c r="DK13" s="10" t="s">
        <v>65</v>
      </c>
      <c r="DL13" s="16"/>
      <c r="DM13" s="16"/>
      <c r="DN13" s="16"/>
      <c r="DO13" s="16"/>
      <c r="DP13" s="25">
        <v>170000</v>
      </c>
      <c r="DQ13" s="8"/>
      <c r="DR13" s="6">
        <v>5021</v>
      </c>
      <c r="DS13" s="10" t="s">
        <v>65</v>
      </c>
      <c r="DT13" s="16"/>
      <c r="DU13" s="16"/>
      <c r="DV13" s="16"/>
      <c r="DW13" s="16"/>
      <c r="DX13" s="25">
        <v>170000</v>
      </c>
      <c r="DY13" s="8"/>
      <c r="DZ13" s="6">
        <v>5021</v>
      </c>
      <c r="EA13" s="10" t="s">
        <v>65</v>
      </c>
      <c r="EB13" s="16"/>
      <c r="EC13" s="16"/>
      <c r="ED13" s="16"/>
      <c r="EE13" s="16"/>
      <c r="EF13" s="25">
        <v>170000</v>
      </c>
      <c r="EG13" s="8"/>
      <c r="EH13" s="6">
        <v>5021</v>
      </c>
      <c r="EI13" s="10" t="s">
        <v>65</v>
      </c>
      <c r="EJ13" s="16"/>
      <c r="EK13" s="16"/>
      <c r="EL13" s="16"/>
      <c r="EM13" s="16"/>
      <c r="EN13" s="25">
        <v>170000</v>
      </c>
      <c r="EO13" s="8"/>
      <c r="EP13" s="6">
        <v>5021</v>
      </c>
      <c r="EQ13" s="10" t="s">
        <v>65</v>
      </c>
      <c r="ER13" s="16"/>
      <c r="ES13" s="16"/>
      <c r="ET13" s="16"/>
      <c r="EU13" s="16"/>
      <c r="EV13" s="25">
        <v>170000</v>
      </c>
      <c r="EW13" s="8"/>
      <c r="EX13" s="6">
        <v>5021</v>
      </c>
      <c r="EY13" s="10" t="s">
        <v>65</v>
      </c>
      <c r="EZ13" s="16"/>
      <c r="FA13" s="16"/>
      <c r="FB13" s="16"/>
      <c r="FC13" s="16"/>
      <c r="FD13" s="25">
        <v>170000</v>
      </c>
      <c r="FE13" s="8"/>
      <c r="FF13" s="6">
        <v>5021</v>
      </c>
      <c r="FG13" s="10" t="s">
        <v>65</v>
      </c>
      <c r="FH13" s="16"/>
      <c r="FI13" s="16"/>
      <c r="FJ13" s="16"/>
      <c r="FK13" s="16"/>
      <c r="FL13" s="25">
        <v>170000</v>
      </c>
      <c r="FM13" s="8"/>
      <c r="FN13" s="6">
        <v>5021</v>
      </c>
      <c r="FO13" s="10" t="s">
        <v>65</v>
      </c>
      <c r="FP13" s="16"/>
      <c r="FQ13" s="16"/>
      <c r="FR13" s="16"/>
      <c r="FS13" s="16"/>
      <c r="FT13" s="25">
        <v>170000</v>
      </c>
      <c r="FU13" s="8"/>
      <c r="FV13" s="6">
        <v>5021</v>
      </c>
      <c r="FW13" s="10" t="s">
        <v>65</v>
      </c>
      <c r="FX13" s="16"/>
      <c r="FY13" s="16"/>
      <c r="FZ13" s="16"/>
      <c r="GA13" s="16"/>
      <c r="GB13" s="25">
        <v>170000</v>
      </c>
      <c r="GC13" s="8"/>
      <c r="GD13" s="6">
        <v>5021</v>
      </c>
      <c r="GE13" s="10" t="s">
        <v>65</v>
      </c>
      <c r="GF13" s="16"/>
      <c r="GG13" s="16"/>
      <c r="GH13" s="16"/>
      <c r="GI13" s="16"/>
      <c r="GJ13" s="25">
        <v>170000</v>
      </c>
      <c r="GK13" s="8"/>
      <c r="GL13" s="6">
        <v>5021</v>
      </c>
      <c r="GM13" s="10" t="s">
        <v>65</v>
      </c>
      <c r="GN13" s="16"/>
      <c r="GO13" s="16"/>
      <c r="GP13" s="16"/>
      <c r="GQ13" s="16"/>
      <c r="GR13" s="25">
        <v>170000</v>
      </c>
      <c r="GS13" s="8"/>
      <c r="GT13" s="6">
        <v>5021</v>
      </c>
      <c r="GU13" s="10" t="s">
        <v>65</v>
      </c>
      <c r="GV13" s="16"/>
      <c r="GW13" s="16"/>
      <c r="GX13" s="16"/>
      <c r="GY13" s="16"/>
      <c r="GZ13" s="25">
        <v>170000</v>
      </c>
      <c r="HA13" s="8"/>
      <c r="HB13" s="6">
        <v>5021</v>
      </c>
      <c r="HC13" s="10" t="s">
        <v>65</v>
      </c>
      <c r="HD13" s="16"/>
      <c r="HE13" s="16"/>
      <c r="HF13" s="16"/>
      <c r="HG13" s="16"/>
      <c r="HH13" s="25">
        <v>170000</v>
      </c>
      <c r="HI13" s="8"/>
      <c r="HJ13" s="6">
        <v>5021</v>
      </c>
      <c r="HK13" s="10" t="s">
        <v>65</v>
      </c>
      <c r="HL13" s="16"/>
      <c r="HM13" s="16"/>
      <c r="HN13" s="16"/>
      <c r="HO13" s="16"/>
      <c r="HP13" s="25">
        <v>170000</v>
      </c>
      <c r="HQ13" s="8"/>
      <c r="HR13" s="6">
        <v>5021</v>
      </c>
      <c r="HS13" s="10" t="s">
        <v>65</v>
      </c>
      <c r="HT13" s="16"/>
      <c r="HU13" s="16"/>
      <c r="HV13" s="16"/>
      <c r="HW13" s="16"/>
      <c r="HX13" s="25">
        <v>170000</v>
      </c>
      <c r="HY13" s="8"/>
      <c r="HZ13" s="6">
        <v>5021</v>
      </c>
      <c r="IA13" s="10" t="s">
        <v>65</v>
      </c>
      <c r="IB13" s="16"/>
      <c r="IC13" s="16"/>
      <c r="ID13" s="16"/>
      <c r="IE13" s="16"/>
      <c r="IF13" s="25">
        <v>170000</v>
      </c>
      <c r="IG13" s="8"/>
      <c r="IH13" s="6">
        <v>5021</v>
      </c>
      <c r="II13" s="10" t="s">
        <v>65</v>
      </c>
      <c r="IJ13" s="16"/>
      <c r="IK13" s="16"/>
      <c r="IL13" s="16"/>
      <c r="IM13" s="16"/>
      <c r="IN13" s="25">
        <v>170000</v>
      </c>
      <c r="IO13" s="8"/>
      <c r="IP13" s="6">
        <v>5021</v>
      </c>
      <c r="IQ13" s="10" t="s">
        <v>65</v>
      </c>
      <c r="IR13" s="16"/>
      <c r="IS13" s="16"/>
      <c r="IT13" s="16"/>
      <c r="IU13" s="16"/>
      <c r="IV13" s="25">
        <v>170000</v>
      </c>
    </row>
    <row r="14" spans="1:256" ht="12.75">
      <c r="A14" s="8"/>
      <c r="B14" s="6"/>
      <c r="C14" s="10"/>
      <c r="D14" s="16"/>
      <c r="E14" s="16"/>
      <c r="F14" s="16"/>
      <c r="G14" s="16"/>
      <c r="H14" s="25"/>
      <c r="I14" s="8"/>
      <c r="J14" s="6"/>
      <c r="K14" s="10"/>
      <c r="L14" s="16"/>
      <c r="M14" s="16"/>
      <c r="N14" s="16"/>
      <c r="O14" s="16"/>
      <c r="P14" s="25"/>
      <c r="Q14" s="8"/>
      <c r="R14" s="6"/>
      <c r="S14" s="10"/>
      <c r="T14" s="16"/>
      <c r="U14" s="16"/>
      <c r="V14" s="16"/>
      <c r="W14" s="16"/>
      <c r="X14" s="25"/>
      <c r="Y14" s="8"/>
      <c r="Z14" s="6"/>
      <c r="AA14" s="10"/>
      <c r="AB14" s="16"/>
      <c r="AC14" s="16"/>
      <c r="AD14" s="16"/>
      <c r="AE14" s="16"/>
      <c r="AF14" s="25"/>
      <c r="AG14" s="8"/>
      <c r="AH14" s="6"/>
      <c r="AI14" s="10"/>
      <c r="AJ14" s="16"/>
      <c r="AK14" s="16"/>
      <c r="AL14" s="16"/>
      <c r="AM14" s="16"/>
      <c r="AN14" s="25"/>
      <c r="AO14" s="8"/>
      <c r="AP14" s="6"/>
      <c r="AQ14" s="10"/>
      <c r="AR14" s="16"/>
      <c r="AS14" s="16"/>
      <c r="AT14" s="16"/>
      <c r="AU14" s="16"/>
      <c r="AV14" s="25"/>
      <c r="AW14" s="8"/>
      <c r="AX14" s="6"/>
      <c r="AY14" s="10"/>
      <c r="AZ14" s="16"/>
      <c r="BA14" s="16"/>
      <c r="BB14" s="16"/>
      <c r="BC14" s="16"/>
      <c r="BD14" s="25"/>
      <c r="BE14" s="8"/>
      <c r="BF14" s="6"/>
      <c r="BG14" s="10"/>
      <c r="BH14" s="16"/>
      <c r="BI14" s="16"/>
      <c r="BJ14" s="16"/>
      <c r="BK14" s="16"/>
      <c r="BL14" s="25"/>
      <c r="BM14" s="8"/>
      <c r="BN14" s="6"/>
      <c r="BO14" s="10"/>
      <c r="BP14" s="16"/>
      <c r="BQ14" s="16"/>
      <c r="BR14" s="16"/>
      <c r="BS14" s="16"/>
      <c r="BT14" s="25"/>
      <c r="BU14" s="8"/>
      <c r="BV14" s="6"/>
      <c r="BW14" s="10"/>
      <c r="BX14" s="16"/>
      <c r="BY14" s="16"/>
      <c r="BZ14" s="16"/>
      <c r="CA14" s="16"/>
      <c r="CB14" s="25"/>
      <c r="CC14" s="8"/>
      <c r="CD14" s="6"/>
      <c r="CE14" s="10"/>
      <c r="CF14" s="16"/>
      <c r="CG14" s="16"/>
      <c r="CH14" s="16"/>
      <c r="CI14" s="16"/>
      <c r="CJ14" s="25"/>
      <c r="CK14" s="8"/>
      <c r="CL14" s="6"/>
      <c r="CM14" s="10"/>
      <c r="CN14" s="16"/>
      <c r="CO14" s="16"/>
      <c r="CP14" s="16"/>
      <c r="CQ14" s="16"/>
      <c r="CR14" s="25"/>
      <c r="CS14" s="8"/>
      <c r="CT14" s="6"/>
      <c r="CU14" s="10"/>
      <c r="CV14" s="16"/>
      <c r="CW14" s="16"/>
      <c r="CX14" s="16"/>
      <c r="CY14" s="16"/>
      <c r="CZ14" s="25"/>
      <c r="DA14" s="8"/>
      <c r="DB14" s="6"/>
      <c r="DC14" s="10"/>
      <c r="DD14" s="16"/>
      <c r="DE14" s="16"/>
      <c r="DF14" s="16"/>
      <c r="DG14" s="16"/>
      <c r="DH14" s="25"/>
      <c r="DI14" s="8"/>
      <c r="DJ14" s="6"/>
      <c r="DK14" s="10"/>
      <c r="DL14" s="16"/>
      <c r="DM14" s="16"/>
      <c r="DN14" s="16"/>
      <c r="DO14" s="16"/>
      <c r="DP14" s="25"/>
      <c r="DQ14" s="8"/>
      <c r="DR14" s="6"/>
      <c r="DS14" s="10"/>
      <c r="DT14" s="16"/>
      <c r="DU14" s="16"/>
      <c r="DV14" s="16"/>
      <c r="DW14" s="16"/>
      <c r="DX14" s="25"/>
      <c r="DY14" s="8"/>
      <c r="DZ14" s="6"/>
      <c r="EA14" s="10"/>
      <c r="EB14" s="16"/>
      <c r="EC14" s="16"/>
      <c r="ED14" s="16"/>
      <c r="EE14" s="16"/>
      <c r="EF14" s="25"/>
      <c r="EG14" s="8"/>
      <c r="EH14" s="6"/>
      <c r="EI14" s="10"/>
      <c r="EJ14" s="16"/>
      <c r="EK14" s="16"/>
      <c r="EL14" s="16"/>
      <c r="EM14" s="16"/>
      <c r="EN14" s="25"/>
      <c r="EO14" s="8"/>
      <c r="EP14" s="6"/>
      <c r="EQ14" s="10"/>
      <c r="ER14" s="16"/>
      <c r="ES14" s="16"/>
      <c r="ET14" s="16"/>
      <c r="EU14" s="16"/>
      <c r="EV14" s="25"/>
      <c r="EW14" s="8"/>
      <c r="EX14" s="6"/>
      <c r="EY14" s="10"/>
      <c r="EZ14" s="16"/>
      <c r="FA14" s="16"/>
      <c r="FB14" s="16"/>
      <c r="FC14" s="16"/>
      <c r="FD14" s="25"/>
      <c r="FE14" s="8"/>
      <c r="FF14" s="6"/>
      <c r="FG14" s="10"/>
      <c r="FH14" s="16"/>
      <c r="FI14" s="16"/>
      <c r="FJ14" s="16"/>
      <c r="FK14" s="16"/>
      <c r="FL14" s="25"/>
      <c r="FM14" s="8"/>
      <c r="FN14" s="6"/>
      <c r="FO14" s="10"/>
      <c r="FP14" s="16"/>
      <c r="FQ14" s="16"/>
      <c r="FR14" s="16"/>
      <c r="FS14" s="16"/>
      <c r="FT14" s="25"/>
      <c r="FU14" s="8"/>
      <c r="FV14" s="6"/>
      <c r="FW14" s="10"/>
      <c r="FX14" s="16"/>
      <c r="FY14" s="16"/>
      <c r="FZ14" s="16"/>
      <c r="GA14" s="16"/>
      <c r="GB14" s="25"/>
      <c r="GC14" s="8"/>
      <c r="GD14" s="6"/>
      <c r="GE14" s="10"/>
      <c r="GF14" s="16"/>
      <c r="GG14" s="16"/>
      <c r="GH14" s="16"/>
      <c r="GI14" s="16"/>
      <c r="GJ14" s="25"/>
      <c r="GK14" s="8"/>
      <c r="GL14" s="6"/>
      <c r="GM14" s="10"/>
      <c r="GN14" s="16"/>
      <c r="GO14" s="16"/>
      <c r="GP14" s="16"/>
      <c r="GQ14" s="16"/>
      <c r="GR14" s="25"/>
      <c r="GS14" s="8"/>
      <c r="GT14" s="6"/>
      <c r="GU14" s="10"/>
      <c r="GV14" s="16"/>
      <c r="GW14" s="16"/>
      <c r="GX14" s="16"/>
      <c r="GY14" s="16"/>
      <c r="GZ14" s="25"/>
      <c r="HA14" s="8"/>
      <c r="HB14" s="6"/>
      <c r="HC14" s="10"/>
      <c r="HD14" s="16"/>
      <c r="HE14" s="16"/>
      <c r="HF14" s="16"/>
      <c r="HG14" s="16"/>
      <c r="HH14" s="25"/>
      <c r="HI14" s="8"/>
      <c r="HJ14" s="6"/>
      <c r="HK14" s="10"/>
      <c r="HL14" s="16"/>
      <c r="HM14" s="16"/>
      <c r="HN14" s="16"/>
      <c r="HO14" s="16"/>
      <c r="HP14" s="25"/>
      <c r="HQ14" s="8"/>
      <c r="HR14" s="6"/>
      <c r="HS14" s="10"/>
      <c r="HT14" s="16"/>
      <c r="HU14" s="16"/>
      <c r="HV14" s="16"/>
      <c r="HW14" s="16"/>
      <c r="HX14" s="25"/>
      <c r="HY14" s="8"/>
      <c r="HZ14" s="6"/>
      <c r="IA14" s="10"/>
      <c r="IB14" s="16"/>
      <c r="IC14" s="16"/>
      <c r="ID14" s="16"/>
      <c r="IE14" s="16"/>
      <c r="IF14" s="25"/>
      <c r="IG14" s="8"/>
      <c r="IH14" s="6"/>
      <c r="II14" s="10"/>
      <c r="IJ14" s="16"/>
      <c r="IK14" s="16"/>
      <c r="IL14" s="16"/>
      <c r="IM14" s="16"/>
      <c r="IN14" s="25"/>
      <c r="IO14" s="8"/>
      <c r="IP14" s="6"/>
      <c r="IQ14" s="10"/>
      <c r="IR14" s="16"/>
      <c r="IS14" s="16"/>
      <c r="IT14" s="16"/>
      <c r="IU14" s="16"/>
      <c r="IV14" s="25"/>
    </row>
    <row r="15" spans="1:8" ht="12.75">
      <c r="A15" s="21">
        <v>2321</v>
      </c>
      <c r="B15" s="35"/>
      <c r="C15" s="33" t="s">
        <v>89</v>
      </c>
      <c r="D15" s="33"/>
      <c r="E15" s="33"/>
      <c r="F15" s="33"/>
      <c r="G15" s="33"/>
      <c r="H15" s="28">
        <f>H16+H17+H18+H19+H20+H21+H22+H23+H24+H25+H26</f>
        <v>568000</v>
      </c>
    </row>
    <row r="16" spans="1:8" ht="12.75">
      <c r="A16" s="36"/>
      <c r="B16" s="38">
        <v>5011</v>
      </c>
      <c r="C16" s="39" t="s">
        <v>106</v>
      </c>
      <c r="D16" s="37"/>
      <c r="E16" s="37"/>
      <c r="F16" s="37"/>
      <c r="G16" s="37"/>
      <c r="H16" s="49">
        <v>120000</v>
      </c>
    </row>
    <row r="17" spans="1:8" ht="12.75">
      <c r="A17" s="8"/>
      <c r="B17" s="6">
        <v>5021</v>
      </c>
      <c r="C17" s="10" t="s">
        <v>65</v>
      </c>
      <c r="D17" s="16"/>
      <c r="E17" s="16"/>
      <c r="F17" s="16"/>
      <c r="G17" s="16"/>
      <c r="H17" s="25">
        <v>40000</v>
      </c>
    </row>
    <row r="18" spans="1:8" ht="12.75">
      <c r="A18" s="8"/>
      <c r="B18" s="6">
        <v>5031</v>
      </c>
      <c r="C18" s="10" t="s">
        <v>107</v>
      </c>
      <c r="D18" s="16"/>
      <c r="E18" s="16"/>
      <c r="F18" s="16"/>
      <c r="G18" s="16"/>
      <c r="H18" s="25">
        <v>30000</v>
      </c>
    </row>
    <row r="19" spans="1:8" ht="12.75">
      <c r="A19" s="8"/>
      <c r="B19" s="6">
        <v>5032</v>
      </c>
      <c r="C19" s="10" t="s">
        <v>108</v>
      </c>
      <c r="D19" s="16"/>
      <c r="E19" s="16"/>
      <c r="F19" s="16"/>
      <c r="G19" s="16"/>
      <c r="H19" s="25">
        <v>15000</v>
      </c>
    </row>
    <row r="20" spans="1:8" ht="12.75">
      <c r="A20" s="8"/>
      <c r="B20" s="6">
        <v>5138</v>
      </c>
      <c r="C20" s="10" t="s">
        <v>72</v>
      </c>
      <c r="D20" s="16"/>
      <c r="E20" s="16"/>
      <c r="F20" s="16"/>
      <c r="G20" s="16"/>
      <c r="H20" s="25">
        <v>10000</v>
      </c>
    </row>
    <row r="21" spans="1:8" ht="12.75">
      <c r="A21" s="8"/>
      <c r="B21" s="6">
        <v>5139</v>
      </c>
      <c r="C21" s="10" t="s">
        <v>96</v>
      </c>
      <c r="D21" s="16"/>
      <c r="E21" s="16"/>
      <c r="F21" s="16"/>
      <c r="G21" s="16"/>
      <c r="H21" s="25">
        <v>10000</v>
      </c>
    </row>
    <row r="22" spans="1:8" ht="12.75">
      <c r="A22" s="8"/>
      <c r="B22" s="6">
        <v>5141</v>
      </c>
      <c r="C22" s="10" t="s">
        <v>90</v>
      </c>
      <c r="D22" s="16"/>
      <c r="E22" s="16"/>
      <c r="F22" s="16"/>
      <c r="G22" s="16"/>
      <c r="H22" s="25">
        <v>130000</v>
      </c>
    </row>
    <row r="23" spans="1:8" ht="12.75">
      <c r="A23" s="8"/>
      <c r="B23" s="6">
        <v>5154</v>
      </c>
      <c r="C23" s="10" t="s">
        <v>54</v>
      </c>
      <c r="D23" s="16"/>
      <c r="E23" s="16"/>
      <c r="F23" s="16"/>
      <c r="G23" s="16"/>
      <c r="H23" s="25">
        <v>160000</v>
      </c>
    </row>
    <row r="24" spans="1:8" ht="12.75">
      <c r="A24" s="8"/>
      <c r="B24" s="6">
        <v>5162</v>
      </c>
      <c r="C24" s="10" t="s">
        <v>74</v>
      </c>
      <c r="D24" s="16"/>
      <c r="E24" s="16"/>
      <c r="F24" s="16"/>
      <c r="G24" s="16"/>
      <c r="H24" s="25">
        <v>3000</v>
      </c>
    </row>
    <row r="25" spans="1:8" ht="12.75">
      <c r="A25" s="8"/>
      <c r="B25" s="6">
        <v>5169</v>
      </c>
      <c r="C25" s="10" t="s">
        <v>47</v>
      </c>
      <c r="D25" s="16"/>
      <c r="E25" s="16"/>
      <c r="F25" s="16"/>
      <c r="G25" s="16"/>
      <c r="H25" s="25">
        <v>30000</v>
      </c>
    </row>
    <row r="26" spans="1:8" ht="12.75">
      <c r="A26" s="8"/>
      <c r="B26" s="6">
        <v>5171</v>
      </c>
      <c r="C26" s="10" t="s">
        <v>109</v>
      </c>
      <c r="D26" s="16"/>
      <c r="E26" s="16"/>
      <c r="F26" s="16"/>
      <c r="G26" s="16"/>
      <c r="H26" s="25">
        <v>20000</v>
      </c>
    </row>
    <row r="27" spans="1:8" ht="12.75">
      <c r="A27" s="8"/>
      <c r="B27" s="6"/>
      <c r="C27" s="10"/>
      <c r="D27" s="16"/>
      <c r="E27" s="16"/>
      <c r="F27" s="16"/>
      <c r="G27" s="16"/>
      <c r="H27" s="25"/>
    </row>
    <row r="28" spans="1:8" ht="12.75">
      <c r="A28" s="21">
        <v>3113</v>
      </c>
      <c r="B28" s="27"/>
      <c r="C28" s="56" t="s">
        <v>48</v>
      </c>
      <c r="D28" s="56"/>
      <c r="E28" s="56"/>
      <c r="F28" s="56"/>
      <c r="G28" s="56"/>
      <c r="H28" s="20">
        <f>H29+H30+H31</f>
        <v>1915000</v>
      </c>
    </row>
    <row r="29" spans="1:8" ht="12.75">
      <c r="A29" s="36"/>
      <c r="B29" s="38">
        <v>5141</v>
      </c>
      <c r="C29" s="39" t="s">
        <v>90</v>
      </c>
      <c r="D29" s="37"/>
      <c r="E29" s="37"/>
      <c r="F29" s="37"/>
      <c r="G29" s="37"/>
      <c r="H29" s="40">
        <v>15000</v>
      </c>
    </row>
    <row r="30" spans="1:8" ht="12.75">
      <c r="A30" s="8"/>
      <c r="B30" s="6">
        <v>5331</v>
      </c>
      <c r="C30" s="10" t="s">
        <v>50</v>
      </c>
      <c r="D30" s="16"/>
      <c r="E30" s="16"/>
      <c r="F30" s="16"/>
      <c r="G30" s="16"/>
      <c r="H30" s="26">
        <v>700000</v>
      </c>
    </row>
    <row r="31" spans="1:8" ht="12.75">
      <c r="A31" s="8"/>
      <c r="B31" s="6">
        <v>6121</v>
      </c>
      <c r="C31" s="10" t="s">
        <v>100</v>
      </c>
      <c r="D31" s="16"/>
      <c r="E31" s="16"/>
      <c r="F31" s="16"/>
      <c r="G31" s="16"/>
      <c r="H31" s="26">
        <v>1200000</v>
      </c>
    </row>
    <row r="32" ht="12.75">
      <c r="H32" s="5"/>
    </row>
    <row r="33" spans="1:8" ht="12.75">
      <c r="A33" s="21">
        <v>3314</v>
      </c>
      <c r="B33" s="27"/>
      <c r="C33" s="56" t="s">
        <v>5</v>
      </c>
      <c r="D33" s="56"/>
      <c r="E33" s="56"/>
      <c r="F33" s="56"/>
      <c r="G33" s="56"/>
      <c r="H33" s="20">
        <f>H34</f>
        <v>20000</v>
      </c>
    </row>
    <row r="34" spans="1:8" ht="12.75">
      <c r="A34" s="8"/>
      <c r="B34" s="6">
        <v>5136</v>
      </c>
      <c r="C34" s="10" t="s">
        <v>51</v>
      </c>
      <c r="D34" s="16"/>
      <c r="E34" s="16"/>
      <c r="F34" s="16"/>
      <c r="G34" s="16"/>
      <c r="H34" s="26">
        <v>20000</v>
      </c>
    </row>
    <row r="35" spans="1:8" ht="12.75">
      <c r="A35" s="8"/>
      <c r="C35" s="10"/>
      <c r="D35" s="10"/>
      <c r="E35" s="10"/>
      <c r="F35" s="10"/>
      <c r="G35" s="10"/>
      <c r="H35" s="5"/>
    </row>
    <row r="36" spans="1:8" ht="12.75">
      <c r="A36" s="21">
        <v>3341</v>
      </c>
      <c r="B36" s="27"/>
      <c r="C36" s="56" t="s">
        <v>15</v>
      </c>
      <c r="D36" s="56"/>
      <c r="E36" s="56"/>
      <c r="F36" s="56"/>
      <c r="G36" s="56"/>
      <c r="H36" s="20">
        <f>H37+H38</f>
        <v>165000</v>
      </c>
    </row>
    <row r="37" spans="1:8" ht="12.75">
      <c r="A37" s="36"/>
      <c r="B37" s="38">
        <v>5041</v>
      </c>
      <c r="C37" s="39" t="s">
        <v>97</v>
      </c>
      <c r="D37" s="37"/>
      <c r="E37" s="37"/>
      <c r="F37" s="37"/>
      <c r="G37" s="37"/>
      <c r="H37" s="40">
        <v>5000</v>
      </c>
    </row>
    <row r="38" spans="1:8" ht="12.75">
      <c r="A38" s="8"/>
      <c r="B38" s="6">
        <v>5171</v>
      </c>
      <c r="C38" s="10" t="s">
        <v>45</v>
      </c>
      <c r="D38" s="10"/>
      <c r="E38" s="10"/>
      <c r="F38" s="10"/>
      <c r="G38" s="10"/>
      <c r="H38" s="26">
        <v>160000</v>
      </c>
    </row>
    <row r="39" spans="1:8" ht="12.75">
      <c r="A39" s="8"/>
      <c r="B39" s="6"/>
      <c r="C39" s="10"/>
      <c r="D39" s="10"/>
      <c r="E39" s="10"/>
      <c r="F39" s="10"/>
      <c r="G39" s="10"/>
      <c r="H39" s="26"/>
    </row>
    <row r="40" spans="1:8" ht="12.75">
      <c r="A40" s="21">
        <v>3399</v>
      </c>
      <c r="B40" s="34"/>
      <c r="C40" s="33" t="s">
        <v>91</v>
      </c>
      <c r="D40" s="33"/>
      <c r="E40" s="33"/>
      <c r="F40" s="33"/>
      <c r="G40" s="33"/>
      <c r="H40" s="20">
        <f>H41+H42+H43+H44+H45</f>
        <v>93000</v>
      </c>
    </row>
    <row r="41" spans="1:8" ht="12.75">
      <c r="A41" s="8"/>
      <c r="B41" s="6">
        <v>5141</v>
      </c>
      <c r="C41" s="10" t="s">
        <v>98</v>
      </c>
      <c r="D41" s="10"/>
      <c r="E41" s="10"/>
      <c r="F41" s="10"/>
      <c r="G41" s="10"/>
      <c r="H41" s="26">
        <v>20000</v>
      </c>
    </row>
    <row r="42" spans="1:8" ht="12.75">
      <c r="A42" s="8"/>
      <c r="B42" s="6">
        <v>5138</v>
      </c>
      <c r="C42" s="10" t="s">
        <v>72</v>
      </c>
      <c r="D42" s="10"/>
      <c r="E42" s="10"/>
      <c r="F42" s="10"/>
      <c r="G42" s="10"/>
      <c r="H42" s="26">
        <v>10000</v>
      </c>
    </row>
    <row r="43" spans="1:8" ht="12.75">
      <c r="A43" s="8"/>
      <c r="B43" s="6">
        <v>5139</v>
      </c>
      <c r="C43" s="10" t="s">
        <v>96</v>
      </c>
      <c r="D43" s="10"/>
      <c r="E43" s="10"/>
      <c r="F43" s="10"/>
      <c r="G43" s="10"/>
      <c r="H43" s="26">
        <v>10000</v>
      </c>
    </row>
    <row r="44" spans="1:8" ht="12.75">
      <c r="A44" s="8"/>
      <c r="B44" s="6">
        <v>5169</v>
      </c>
      <c r="C44" s="10" t="s">
        <v>47</v>
      </c>
      <c r="D44" s="10"/>
      <c r="E44" s="10"/>
      <c r="F44" s="10"/>
      <c r="G44" s="10"/>
      <c r="H44" s="26">
        <v>50000</v>
      </c>
    </row>
    <row r="45" spans="1:8" ht="12.75">
      <c r="A45" s="8"/>
      <c r="B45" s="6">
        <v>5175</v>
      </c>
      <c r="C45" s="10" t="s">
        <v>110</v>
      </c>
      <c r="D45" s="10"/>
      <c r="E45" s="10"/>
      <c r="F45" s="10"/>
      <c r="G45" s="10"/>
      <c r="H45" s="26">
        <v>3000</v>
      </c>
    </row>
    <row r="46" ht="12.75">
      <c r="H46" s="5"/>
    </row>
    <row r="47" spans="1:8" ht="12.75">
      <c r="A47" s="21">
        <v>3412</v>
      </c>
      <c r="B47" s="27"/>
      <c r="C47" s="56" t="s">
        <v>16</v>
      </c>
      <c r="D47" s="56"/>
      <c r="E47" s="56"/>
      <c r="F47" s="56"/>
      <c r="G47" s="56"/>
      <c r="H47" s="20">
        <f>H48+H49+H50</f>
        <v>645000</v>
      </c>
    </row>
    <row r="48" spans="1:11" ht="12.75">
      <c r="A48" s="8"/>
      <c r="B48" s="6">
        <v>5154</v>
      </c>
      <c r="C48" s="10" t="s">
        <v>54</v>
      </c>
      <c r="D48" s="16"/>
      <c r="E48" s="16"/>
      <c r="F48" s="16"/>
      <c r="G48" s="16"/>
      <c r="H48" s="26">
        <v>30000</v>
      </c>
      <c r="K48" t="s">
        <v>85</v>
      </c>
    </row>
    <row r="49" spans="2:10" ht="12.75">
      <c r="B49" s="6">
        <v>5169</v>
      </c>
      <c r="C49" t="s">
        <v>47</v>
      </c>
      <c r="H49" s="5">
        <v>15000</v>
      </c>
      <c r="J49" t="s">
        <v>85</v>
      </c>
    </row>
    <row r="50" spans="2:8" ht="12.75">
      <c r="B50" s="6">
        <v>6121</v>
      </c>
      <c r="C50" t="s">
        <v>111</v>
      </c>
      <c r="H50" s="5">
        <v>600000</v>
      </c>
    </row>
    <row r="51" spans="2:8" ht="12.75">
      <c r="B51" s="6"/>
      <c r="H51" s="5"/>
    </row>
    <row r="52" spans="1:8" ht="12.75">
      <c r="A52" s="21">
        <v>3419</v>
      </c>
      <c r="B52" s="27"/>
      <c r="C52" s="56" t="s">
        <v>112</v>
      </c>
      <c r="D52" s="56"/>
      <c r="E52" s="56"/>
      <c r="F52" s="56"/>
      <c r="G52" s="56"/>
      <c r="H52" s="20">
        <f>H53</f>
        <v>30000</v>
      </c>
    </row>
    <row r="53" spans="1:8" ht="12.75">
      <c r="A53" s="8"/>
      <c r="B53" s="6">
        <v>5222</v>
      </c>
      <c r="C53" s="10" t="s">
        <v>113</v>
      </c>
      <c r="D53" s="16"/>
      <c r="E53" s="16"/>
      <c r="F53" s="16"/>
      <c r="G53" s="16"/>
      <c r="H53" s="26">
        <v>30000</v>
      </c>
    </row>
    <row r="54" spans="1:8" ht="12.75">
      <c r="A54" s="8"/>
      <c r="B54" s="6"/>
      <c r="C54" s="10"/>
      <c r="D54" s="16"/>
      <c r="E54" s="16"/>
      <c r="F54" s="16"/>
      <c r="G54" s="16"/>
      <c r="H54" s="26"/>
    </row>
    <row r="55" spans="1:8" ht="12.75">
      <c r="A55" s="21">
        <v>3429</v>
      </c>
      <c r="B55" s="27"/>
      <c r="C55" s="56" t="s">
        <v>114</v>
      </c>
      <c r="D55" s="56"/>
      <c r="E55" s="56"/>
      <c r="F55" s="56"/>
      <c r="G55" s="56"/>
      <c r="H55" s="20">
        <f>H56</f>
        <v>6000</v>
      </c>
    </row>
    <row r="56" spans="1:8" ht="12.75">
      <c r="A56" s="8"/>
      <c r="B56" s="6">
        <v>5222</v>
      </c>
      <c r="C56" s="10" t="s">
        <v>113</v>
      </c>
      <c r="D56" s="16"/>
      <c r="E56" s="16"/>
      <c r="F56" s="16"/>
      <c r="G56" s="16"/>
      <c r="H56" s="26">
        <v>6000</v>
      </c>
    </row>
    <row r="57" spans="1:8" ht="12.75">
      <c r="A57" s="8"/>
      <c r="B57" s="6"/>
      <c r="C57" s="10"/>
      <c r="D57" s="16"/>
      <c r="E57" s="16"/>
      <c r="F57" s="16"/>
      <c r="G57" s="16"/>
      <c r="H57" s="26"/>
    </row>
    <row r="58" spans="1:8" ht="12.75">
      <c r="A58" s="21">
        <v>3612</v>
      </c>
      <c r="B58" s="27"/>
      <c r="C58" s="56" t="s">
        <v>6</v>
      </c>
      <c r="D58" s="56"/>
      <c r="E58" s="56"/>
      <c r="F58" s="56"/>
      <c r="G58" s="56"/>
      <c r="H58" s="20">
        <f>H59</f>
        <v>30000</v>
      </c>
    </row>
    <row r="59" spans="1:8" ht="12.75">
      <c r="A59" s="8"/>
      <c r="B59" s="6">
        <v>5171</v>
      </c>
      <c r="C59" s="10" t="s">
        <v>49</v>
      </c>
      <c r="D59" s="16"/>
      <c r="E59" s="16"/>
      <c r="F59" s="16"/>
      <c r="G59" s="16"/>
      <c r="H59" s="26">
        <v>30000</v>
      </c>
    </row>
    <row r="60" spans="1:8" ht="12.75">
      <c r="A60" s="8"/>
      <c r="B60" s="6"/>
      <c r="C60" s="10"/>
      <c r="D60" s="16"/>
      <c r="E60" s="16"/>
      <c r="F60" s="16"/>
      <c r="G60" s="16"/>
      <c r="H60" s="26"/>
    </row>
    <row r="61" spans="1:14" ht="12.75">
      <c r="A61" s="31">
        <v>3613</v>
      </c>
      <c r="B61" s="32"/>
      <c r="C61" s="29" t="s">
        <v>7</v>
      </c>
      <c r="D61" s="32"/>
      <c r="E61" s="32"/>
      <c r="F61" s="32"/>
      <c r="G61" s="32"/>
      <c r="H61" s="20">
        <f>H62</f>
        <v>50000</v>
      </c>
      <c r="N61" t="s">
        <v>85</v>
      </c>
    </row>
    <row r="62" spans="1:8" ht="12.75">
      <c r="A62" s="8"/>
      <c r="B62" s="14">
        <v>5171</v>
      </c>
      <c r="C62" s="14" t="s">
        <v>49</v>
      </c>
      <c r="D62" s="14"/>
      <c r="E62" s="14"/>
      <c r="F62" s="14"/>
      <c r="G62" s="14"/>
      <c r="H62" s="5">
        <v>50000</v>
      </c>
    </row>
    <row r="63" ht="12.75">
      <c r="H63" s="5"/>
    </row>
    <row r="64" spans="1:8" ht="12.75">
      <c r="A64" s="21">
        <v>3631</v>
      </c>
      <c r="B64" s="27"/>
      <c r="C64" s="56" t="s">
        <v>17</v>
      </c>
      <c r="D64" s="56"/>
      <c r="E64" s="56"/>
      <c r="F64" s="56"/>
      <c r="G64" s="56"/>
      <c r="H64" s="20">
        <f>H65+H66</f>
        <v>190000</v>
      </c>
    </row>
    <row r="65" spans="1:8" ht="12.75">
      <c r="A65" s="8"/>
      <c r="B65" s="6">
        <v>5154</v>
      </c>
      <c r="C65" s="10" t="s">
        <v>54</v>
      </c>
      <c r="D65" s="16"/>
      <c r="E65" s="16"/>
      <c r="F65" s="16"/>
      <c r="G65" s="16"/>
      <c r="H65" s="26">
        <v>90000</v>
      </c>
    </row>
    <row r="66" spans="1:8" ht="12.75">
      <c r="A66" s="8"/>
      <c r="B66" s="6">
        <v>5171</v>
      </c>
      <c r="C66" s="10" t="s">
        <v>49</v>
      </c>
      <c r="D66" s="16"/>
      <c r="E66" s="16"/>
      <c r="F66" s="16"/>
      <c r="G66" s="16"/>
      <c r="H66" s="26">
        <v>100000</v>
      </c>
    </row>
    <row r="67" ht="12.75">
      <c r="H67" s="5"/>
    </row>
    <row r="68" spans="1:8" ht="12.75">
      <c r="A68" s="21">
        <v>3632</v>
      </c>
      <c r="B68" s="27"/>
      <c r="C68" s="56" t="s">
        <v>18</v>
      </c>
      <c r="D68" s="56"/>
      <c r="E68" s="56"/>
      <c r="F68" s="56"/>
      <c r="G68" s="56"/>
      <c r="H68" s="28">
        <f>H69</f>
        <v>10000</v>
      </c>
    </row>
    <row r="69" spans="1:8" ht="12.75">
      <c r="A69" s="8"/>
      <c r="B69" s="6">
        <v>5321</v>
      </c>
      <c r="C69" s="10" t="s">
        <v>55</v>
      </c>
      <c r="D69" s="16"/>
      <c r="E69" s="16"/>
      <c r="F69" s="16"/>
      <c r="G69" s="16"/>
      <c r="H69" s="25">
        <v>10000</v>
      </c>
    </row>
    <row r="70" spans="1:8" ht="12.75">
      <c r="A70" s="8"/>
      <c r="B70" s="6"/>
      <c r="C70" s="10"/>
      <c r="D70" s="16"/>
      <c r="E70" s="16"/>
      <c r="F70" s="16"/>
      <c r="G70" s="16"/>
      <c r="H70" s="25"/>
    </row>
    <row r="71" spans="1:8" ht="12.75">
      <c r="A71" s="21">
        <v>3635</v>
      </c>
      <c r="B71" s="27"/>
      <c r="C71" s="56" t="s">
        <v>102</v>
      </c>
      <c r="D71" s="56"/>
      <c r="E71" s="56"/>
      <c r="F71" s="56"/>
      <c r="G71" s="56"/>
      <c r="H71" s="28">
        <f>H72</f>
        <v>50000</v>
      </c>
    </row>
    <row r="72" spans="1:8" ht="12.75">
      <c r="A72" s="8"/>
      <c r="B72" s="6"/>
      <c r="C72" s="10" t="s">
        <v>103</v>
      </c>
      <c r="D72" s="16"/>
      <c r="E72" s="16"/>
      <c r="F72" s="16"/>
      <c r="G72" s="16"/>
      <c r="H72" s="25">
        <v>50000</v>
      </c>
    </row>
    <row r="73" ht="12.75">
      <c r="H73" s="5"/>
    </row>
    <row r="74" spans="1:8" ht="12.75">
      <c r="A74" s="21">
        <v>3639</v>
      </c>
      <c r="B74" s="27"/>
      <c r="C74" s="56" t="s">
        <v>56</v>
      </c>
      <c r="D74" s="56"/>
      <c r="E74" s="56"/>
      <c r="F74" s="56"/>
      <c r="G74" s="56"/>
      <c r="H74" s="20">
        <f>H75+H76+H77+H80+H81+H82+H78+H79+H84+H83+H85</f>
        <v>482350</v>
      </c>
    </row>
    <row r="75" spans="1:8" ht="12.75">
      <c r="A75" s="8"/>
      <c r="B75" s="6">
        <v>5011</v>
      </c>
      <c r="C75" s="10" t="s">
        <v>86</v>
      </c>
      <c r="D75" s="16"/>
      <c r="E75" s="16"/>
      <c r="F75" s="16"/>
      <c r="G75" s="16"/>
      <c r="H75" s="26">
        <v>100000</v>
      </c>
    </row>
    <row r="76" spans="1:8" ht="12.75">
      <c r="A76" s="8"/>
      <c r="B76" s="6">
        <v>5031</v>
      </c>
      <c r="C76" s="10" t="s">
        <v>87</v>
      </c>
      <c r="D76" s="16"/>
      <c r="E76" s="16"/>
      <c r="F76" s="16"/>
      <c r="G76" s="16"/>
      <c r="H76" s="26">
        <v>20000</v>
      </c>
    </row>
    <row r="77" spans="1:8" ht="12.75">
      <c r="A77" s="8"/>
      <c r="B77" s="6">
        <v>5032</v>
      </c>
      <c r="C77" s="10" t="s">
        <v>88</v>
      </c>
      <c r="D77" s="16"/>
      <c r="E77" s="16"/>
      <c r="F77" s="16"/>
      <c r="G77" s="16"/>
      <c r="H77" s="26">
        <v>10000</v>
      </c>
    </row>
    <row r="78" spans="1:8" ht="12.75">
      <c r="A78" s="8"/>
      <c r="B78" s="6">
        <v>5132</v>
      </c>
      <c r="C78" s="10" t="s">
        <v>115</v>
      </c>
      <c r="D78" s="16"/>
      <c r="E78" s="16"/>
      <c r="F78" s="16"/>
      <c r="G78" s="16"/>
      <c r="H78" s="26">
        <v>5000</v>
      </c>
    </row>
    <row r="79" spans="1:8" ht="12.75">
      <c r="A79" s="8"/>
      <c r="B79" s="6">
        <v>5137</v>
      </c>
      <c r="C79" s="10" t="s">
        <v>116</v>
      </c>
      <c r="D79" s="16"/>
      <c r="E79" s="16"/>
      <c r="F79" s="16"/>
      <c r="G79" s="16"/>
      <c r="H79" s="26">
        <v>50000</v>
      </c>
    </row>
    <row r="80" spans="1:8" ht="12.75">
      <c r="A80" s="8"/>
      <c r="B80" s="6">
        <v>5139</v>
      </c>
      <c r="C80" s="10" t="s">
        <v>52</v>
      </c>
      <c r="D80" s="16"/>
      <c r="E80" s="16"/>
      <c r="F80" s="16"/>
      <c r="G80" s="16"/>
      <c r="H80" s="26">
        <v>70000</v>
      </c>
    </row>
    <row r="81" spans="1:8" ht="12.75">
      <c r="A81" s="8"/>
      <c r="B81" s="6">
        <v>5156</v>
      </c>
      <c r="C81" s="10" t="s">
        <v>57</v>
      </c>
      <c r="D81" s="16"/>
      <c r="E81" s="16"/>
      <c r="F81" s="16"/>
      <c r="G81" s="16"/>
      <c r="H81" s="26">
        <v>20000</v>
      </c>
    </row>
    <row r="82" spans="1:8" ht="12.75">
      <c r="A82" s="8"/>
      <c r="B82" s="6">
        <v>5169</v>
      </c>
      <c r="C82" s="10" t="s">
        <v>47</v>
      </c>
      <c r="D82" s="16"/>
      <c r="E82" s="16"/>
      <c r="F82" s="16"/>
      <c r="G82" s="16"/>
      <c r="H82" s="26">
        <v>30000</v>
      </c>
    </row>
    <row r="83" spans="1:8" ht="12.75">
      <c r="A83" s="8"/>
      <c r="B83" s="6">
        <v>5171</v>
      </c>
      <c r="C83" s="10" t="s">
        <v>117</v>
      </c>
      <c r="D83" s="16"/>
      <c r="E83" s="16"/>
      <c r="F83" s="16"/>
      <c r="G83" s="16"/>
      <c r="H83" s="26">
        <v>30000</v>
      </c>
    </row>
    <row r="84" spans="1:8" ht="12.75">
      <c r="A84" s="8"/>
      <c r="B84" s="6">
        <v>5222</v>
      </c>
      <c r="C84" s="10" t="s">
        <v>118</v>
      </c>
      <c r="D84" s="16"/>
      <c r="E84" s="16"/>
      <c r="F84" s="16"/>
      <c r="G84" s="16"/>
      <c r="H84" s="26">
        <v>30000</v>
      </c>
    </row>
    <row r="85" spans="1:14" ht="12.75">
      <c r="A85" s="8"/>
      <c r="B85" s="6">
        <v>6121</v>
      </c>
      <c r="C85" s="10" t="s">
        <v>100</v>
      </c>
      <c r="D85" s="16"/>
      <c r="E85" s="16"/>
      <c r="F85" s="16"/>
      <c r="G85" s="16"/>
      <c r="H85" s="26">
        <v>117350</v>
      </c>
      <c r="N85">
        <v>232350</v>
      </c>
    </row>
    <row r="86" spans="8:14" ht="12.75">
      <c r="H86" s="5"/>
      <c r="N86">
        <v>-115000</v>
      </c>
    </row>
    <row r="87" spans="1:14" ht="12.75">
      <c r="A87" s="21">
        <v>3721</v>
      </c>
      <c r="B87" s="27"/>
      <c r="C87" s="56" t="s">
        <v>19</v>
      </c>
      <c r="D87" s="56"/>
      <c r="E87" s="56"/>
      <c r="F87" s="56"/>
      <c r="G87" s="56"/>
      <c r="H87" s="28">
        <f>H88</f>
        <v>10000</v>
      </c>
      <c r="N87">
        <f>SUM(N85:N86)</f>
        <v>117350</v>
      </c>
    </row>
    <row r="88" spans="1:8" ht="12.75">
      <c r="A88" s="8"/>
      <c r="B88" s="6">
        <v>5169</v>
      </c>
      <c r="C88" s="10" t="s">
        <v>44</v>
      </c>
      <c r="D88" s="16"/>
      <c r="E88" s="16"/>
      <c r="F88" s="16"/>
      <c r="G88" s="16"/>
      <c r="H88" s="25">
        <v>10000</v>
      </c>
    </row>
    <row r="89" ht="12.75">
      <c r="H89" s="5"/>
    </row>
    <row r="90" spans="1:8" ht="12.75">
      <c r="A90" s="21">
        <v>3722</v>
      </c>
      <c r="B90" s="27"/>
      <c r="C90" s="56" t="s">
        <v>9</v>
      </c>
      <c r="D90" s="56"/>
      <c r="E90" s="56"/>
      <c r="F90" s="56"/>
      <c r="G90" s="56"/>
      <c r="H90" s="20">
        <f>H91+H92</f>
        <v>740000</v>
      </c>
    </row>
    <row r="91" spans="1:8" ht="12.75">
      <c r="A91" s="8"/>
      <c r="B91" s="6">
        <v>5169</v>
      </c>
      <c r="C91" s="10" t="s">
        <v>44</v>
      </c>
      <c r="D91" s="16"/>
      <c r="E91" s="16"/>
      <c r="F91" s="16"/>
      <c r="G91" s="16"/>
      <c r="H91" s="26">
        <v>700000</v>
      </c>
    </row>
    <row r="92" spans="1:8" ht="12.75">
      <c r="A92" s="8"/>
      <c r="B92" s="6">
        <v>5139</v>
      </c>
      <c r="C92" s="10" t="s">
        <v>52</v>
      </c>
      <c r="D92" s="16"/>
      <c r="E92" s="16"/>
      <c r="F92" s="16"/>
      <c r="G92" s="16"/>
      <c r="H92" s="26">
        <v>40000</v>
      </c>
    </row>
    <row r="93" spans="1:8" ht="12.75">
      <c r="A93" s="8"/>
      <c r="B93" s="6"/>
      <c r="C93" s="10"/>
      <c r="D93" s="16"/>
      <c r="E93" s="16"/>
      <c r="F93" s="16"/>
      <c r="G93" s="16"/>
      <c r="H93" s="26"/>
    </row>
    <row r="94" spans="1:8" ht="12.75">
      <c r="A94" s="21">
        <v>4351</v>
      </c>
      <c r="B94" s="34"/>
      <c r="C94" s="33" t="s">
        <v>92</v>
      </c>
      <c r="D94" s="33"/>
      <c r="E94" s="33"/>
      <c r="F94" s="33"/>
      <c r="G94" s="33"/>
      <c r="H94" s="20">
        <f>H95+H96</f>
        <v>35000</v>
      </c>
    </row>
    <row r="95" spans="1:8" ht="12.75">
      <c r="A95" s="8"/>
      <c r="B95" s="6">
        <v>5169</v>
      </c>
      <c r="C95" s="10" t="s">
        <v>44</v>
      </c>
      <c r="D95" s="16"/>
      <c r="E95" s="16"/>
      <c r="F95" s="16"/>
      <c r="G95" s="16"/>
      <c r="H95" s="26">
        <v>10000</v>
      </c>
    </row>
    <row r="96" spans="1:8" ht="12.75">
      <c r="A96" s="8"/>
      <c r="B96" s="6">
        <v>5221</v>
      </c>
      <c r="C96" s="10" t="s">
        <v>99</v>
      </c>
      <c r="D96" s="16"/>
      <c r="E96" s="16"/>
      <c r="F96" s="16"/>
      <c r="G96" s="16"/>
      <c r="H96" s="26">
        <v>25000</v>
      </c>
    </row>
    <row r="97" ht="12.75">
      <c r="H97" s="5"/>
    </row>
    <row r="98" spans="1:8" ht="12.75">
      <c r="A98" s="21">
        <v>4359</v>
      </c>
      <c r="B98" s="27"/>
      <c r="C98" s="29" t="s">
        <v>58</v>
      </c>
      <c r="D98" s="30"/>
      <c r="E98" s="30"/>
      <c r="F98" s="30"/>
      <c r="G98" s="30"/>
      <c r="H98" s="20">
        <f>H99</f>
        <v>10000</v>
      </c>
    </row>
    <row r="99" spans="1:8" ht="12.75">
      <c r="A99" s="8"/>
      <c r="B99" s="6">
        <v>5169</v>
      </c>
      <c r="C99" s="10" t="s">
        <v>44</v>
      </c>
      <c r="D99" s="10"/>
      <c r="E99" s="10"/>
      <c r="F99" s="10"/>
      <c r="G99" s="10"/>
      <c r="H99" s="26">
        <v>10000</v>
      </c>
    </row>
    <row r="100" spans="1:8" ht="12.75">
      <c r="A100" s="8"/>
      <c r="C100" s="10"/>
      <c r="D100" s="10"/>
      <c r="E100" s="10"/>
      <c r="F100" s="10"/>
      <c r="G100" s="10"/>
      <c r="H100" s="5"/>
    </row>
    <row r="101" spans="1:8" ht="12.75">
      <c r="A101" s="21">
        <v>5212</v>
      </c>
      <c r="B101" s="27"/>
      <c r="C101" s="29" t="s">
        <v>23</v>
      </c>
      <c r="D101" s="30"/>
      <c r="E101" s="30"/>
      <c r="F101" s="30"/>
      <c r="G101" s="30"/>
      <c r="H101" s="20">
        <v>1000</v>
      </c>
    </row>
    <row r="102" spans="1:8" ht="12.75">
      <c r="A102" s="8"/>
      <c r="B102" s="6">
        <v>5901</v>
      </c>
      <c r="C102" s="10" t="s">
        <v>59</v>
      </c>
      <c r="D102" s="10"/>
      <c r="E102" s="10"/>
      <c r="F102" s="10"/>
      <c r="G102" s="10"/>
      <c r="H102" s="26">
        <v>1000</v>
      </c>
    </row>
    <row r="103" ht="12.75">
      <c r="H103" s="5"/>
    </row>
    <row r="104" spans="1:8" ht="12.75">
      <c r="A104" s="21">
        <v>5512</v>
      </c>
      <c r="B104" s="27"/>
      <c r="C104" s="56" t="s">
        <v>60</v>
      </c>
      <c r="D104" s="56"/>
      <c r="E104" s="56"/>
      <c r="F104" s="56"/>
      <c r="G104" s="56"/>
      <c r="H104" s="20">
        <f>H105+H106+H107+H108+H109+H110</f>
        <v>171000</v>
      </c>
    </row>
    <row r="105" spans="1:8" ht="12.75">
      <c r="A105" s="36"/>
      <c r="B105" s="38">
        <v>5137</v>
      </c>
      <c r="C105" s="39" t="s">
        <v>116</v>
      </c>
      <c r="D105" s="37"/>
      <c r="E105" s="37"/>
      <c r="F105" s="37"/>
      <c r="G105" s="37"/>
      <c r="H105" s="40">
        <v>110000</v>
      </c>
    </row>
    <row r="106" spans="1:8" ht="12.75">
      <c r="A106" s="8"/>
      <c r="B106" s="6">
        <v>5139</v>
      </c>
      <c r="C106" s="10" t="s">
        <v>52</v>
      </c>
      <c r="D106" s="16"/>
      <c r="E106" s="16"/>
      <c r="F106" s="16"/>
      <c r="G106" s="16"/>
      <c r="H106" s="26">
        <v>4000</v>
      </c>
    </row>
    <row r="107" spans="1:8" ht="12.75">
      <c r="A107" s="8"/>
      <c r="B107" s="6">
        <v>5154</v>
      </c>
      <c r="C107" s="10" t="s">
        <v>54</v>
      </c>
      <c r="D107" s="16"/>
      <c r="E107" s="16"/>
      <c r="F107" s="16"/>
      <c r="G107" s="16"/>
      <c r="H107" s="26">
        <v>20000</v>
      </c>
    </row>
    <row r="108" spans="1:8" ht="12.75">
      <c r="A108" s="8"/>
      <c r="B108" s="6">
        <v>5156</v>
      </c>
      <c r="C108" s="10" t="s">
        <v>57</v>
      </c>
      <c r="D108" s="16"/>
      <c r="E108" s="16"/>
      <c r="F108" s="16"/>
      <c r="G108" s="16"/>
      <c r="H108" s="26">
        <v>15000</v>
      </c>
    </row>
    <row r="109" spans="1:8" ht="12.75">
      <c r="A109" s="8"/>
      <c r="B109" s="6">
        <v>5175</v>
      </c>
      <c r="C109" s="10" t="s">
        <v>53</v>
      </c>
      <c r="D109" s="16"/>
      <c r="E109" s="16"/>
      <c r="F109" s="16"/>
      <c r="G109" s="16"/>
      <c r="H109" s="26">
        <v>2000</v>
      </c>
    </row>
    <row r="110" spans="1:8" ht="12.75">
      <c r="A110" s="8"/>
      <c r="B110" s="6">
        <v>5169</v>
      </c>
      <c r="C110" s="10" t="s">
        <v>44</v>
      </c>
      <c r="D110" s="16"/>
      <c r="E110" s="16"/>
      <c r="F110" s="16"/>
      <c r="G110" s="16"/>
      <c r="H110" s="26">
        <v>20000</v>
      </c>
    </row>
    <row r="111" ht="12.75">
      <c r="H111" s="5"/>
    </row>
    <row r="112" spans="1:8" ht="12.75">
      <c r="A112" s="21">
        <v>6112</v>
      </c>
      <c r="B112" s="27"/>
      <c r="C112" s="56" t="s">
        <v>61</v>
      </c>
      <c r="D112" s="56"/>
      <c r="E112" s="56"/>
      <c r="F112" s="56"/>
      <c r="G112" s="56"/>
      <c r="H112" s="20">
        <f>H113+H114+H115</f>
        <v>760000</v>
      </c>
    </row>
    <row r="113" spans="1:8" ht="12.75">
      <c r="A113" s="8"/>
      <c r="B113" s="6">
        <v>5023</v>
      </c>
      <c r="C113" s="10" t="s">
        <v>62</v>
      </c>
      <c r="D113" s="16"/>
      <c r="E113" s="16"/>
      <c r="F113" s="16"/>
      <c r="G113" s="16"/>
      <c r="H113" s="26">
        <v>600000</v>
      </c>
    </row>
    <row r="114" spans="1:8" ht="12.75">
      <c r="A114" s="8"/>
      <c r="B114" s="6">
        <v>5031</v>
      </c>
      <c r="C114" s="10" t="s">
        <v>66</v>
      </c>
      <c r="D114" s="16"/>
      <c r="E114" s="16"/>
      <c r="F114" s="16"/>
      <c r="G114" s="16"/>
      <c r="H114" s="26">
        <v>100000</v>
      </c>
    </row>
    <row r="115" spans="1:8" ht="12.75">
      <c r="A115" s="8"/>
      <c r="B115" s="6">
        <v>5032</v>
      </c>
      <c r="C115" s="10" t="s">
        <v>63</v>
      </c>
      <c r="D115" s="16"/>
      <c r="E115" s="16"/>
      <c r="F115" s="16"/>
      <c r="G115" s="16"/>
      <c r="H115" s="26">
        <v>60000</v>
      </c>
    </row>
    <row r="116" ht="12.75">
      <c r="H116" s="5"/>
    </row>
    <row r="117" spans="1:8" ht="12.75">
      <c r="A117" s="21">
        <v>6171</v>
      </c>
      <c r="B117" s="27"/>
      <c r="C117" s="56" t="s">
        <v>10</v>
      </c>
      <c r="D117" s="56"/>
      <c r="E117" s="56"/>
      <c r="F117" s="56"/>
      <c r="G117" s="56"/>
      <c r="H117" s="20">
        <f>H118+H119+H120+H121+H122+H123+H124+H125+H126+H127+H128+H129+H130+H131+H132+H133+H134+H135+H136+H137+H138+H139+H140+H141+H142</f>
        <v>1862000</v>
      </c>
    </row>
    <row r="118" spans="1:8" ht="12.75">
      <c r="A118" s="8"/>
      <c r="B118" s="6">
        <v>5011</v>
      </c>
      <c r="C118" s="10" t="s">
        <v>64</v>
      </c>
      <c r="D118" s="16"/>
      <c r="E118" s="16"/>
      <c r="F118" s="16"/>
      <c r="G118" s="16"/>
      <c r="H118" s="26">
        <v>700000</v>
      </c>
    </row>
    <row r="119" spans="1:8" ht="12.75">
      <c r="A119" s="8"/>
      <c r="B119" s="6">
        <v>5021</v>
      </c>
      <c r="C119" s="10" t="s">
        <v>65</v>
      </c>
      <c r="D119" s="16"/>
      <c r="E119" s="16"/>
      <c r="F119" s="16"/>
      <c r="G119" s="16"/>
      <c r="H119" s="26">
        <v>100000</v>
      </c>
    </row>
    <row r="120" spans="1:8" ht="12.75">
      <c r="A120" s="8"/>
      <c r="B120" s="6">
        <v>5031</v>
      </c>
      <c r="C120" s="10" t="s">
        <v>66</v>
      </c>
      <c r="D120" s="16"/>
      <c r="E120" s="16"/>
      <c r="F120" s="16"/>
      <c r="G120" s="16"/>
      <c r="H120" s="26">
        <v>170000</v>
      </c>
    </row>
    <row r="121" spans="1:8" ht="12.75">
      <c r="A121" s="8"/>
      <c r="B121" s="6">
        <v>5032</v>
      </c>
      <c r="C121" s="10" t="s">
        <v>67</v>
      </c>
      <c r="D121" s="16"/>
      <c r="E121" s="16"/>
      <c r="F121" s="16"/>
      <c r="G121" s="16"/>
      <c r="H121" s="26">
        <v>70000</v>
      </c>
    </row>
    <row r="122" spans="1:8" ht="12.75">
      <c r="A122" s="8"/>
      <c r="B122" s="6">
        <v>5038</v>
      </c>
      <c r="C122" s="10" t="s">
        <v>68</v>
      </c>
      <c r="D122" s="16"/>
      <c r="E122" s="16"/>
      <c r="F122" s="16"/>
      <c r="G122" s="16"/>
      <c r="H122" s="26">
        <v>4000</v>
      </c>
    </row>
    <row r="123" spans="1:8" ht="12.75">
      <c r="A123" s="8"/>
      <c r="B123" s="6">
        <v>5039</v>
      </c>
      <c r="C123" s="10" t="s">
        <v>69</v>
      </c>
      <c r="D123" s="16"/>
      <c r="E123" s="16"/>
      <c r="F123" s="16"/>
      <c r="G123" s="16"/>
      <c r="H123" s="26">
        <v>2000</v>
      </c>
    </row>
    <row r="124" spans="1:8" ht="12.75">
      <c r="A124" s="8"/>
      <c r="B124" s="6">
        <v>5136</v>
      </c>
      <c r="C124" s="10" t="s">
        <v>70</v>
      </c>
      <c r="D124" s="16"/>
      <c r="E124" s="16"/>
      <c r="F124" s="16"/>
      <c r="G124" s="16"/>
      <c r="H124" s="26">
        <v>15000</v>
      </c>
    </row>
    <row r="125" spans="1:8" ht="12.75">
      <c r="A125" s="8"/>
      <c r="B125" s="6">
        <v>5137</v>
      </c>
      <c r="C125" s="10" t="s">
        <v>71</v>
      </c>
      <c r="D125" s="16"/>
      <c r="E125" s="16"/>
      <c r="F125" s="16"/>
      <c r="G125" s="16"/>
      <c r="H125" s="26">
        <v>50000</v>
      </c>
    </row>
    <row r="126" spans="1:8" ht="12.75">
      <c r="A126" s="8"/>
      <c r="B126" s="6">
        <v>5138</v>
      </c>
      <c r="C126" s="10" t="s">
        <v>72</v>
      </c>
      <c r="D126" s="16"/>
      <c r="E126" s="16"/>
      <c r="F126" s="16"/>
      <c r="G126" s="16"/>
      <c r="H126" s="26">
        <v>7000</v>
      </c>
    </row>
    <row r="127" spans="1:8" ht="12.75">
      <c r="A127" s="8"/>
      <c r="B127" s="6">
        <v>5139</v>
      </c>
      <c r="C127" s="10" t="s">
        <v>52</v>
      </c>
      <c r="D127" s="16"/>
      <c r="E127" s="16"/>
      <c r="F127" s="16"/>
      <c r="G127" s="16"/>
      <c r="H127" s="26">
        <v>100000</v>
      </c>
    </row>
    <row r="128" spans="1:8" ht="12.75">
      <c r="A128" s="8"/>
      <c r="B128" s="6">
        <v>5154</v>
      </c>
      <c r="C128" s="10" t="s">
        <v>54</v>
      </c>
      <c r="D128" s="16"/>
      <c r="E128" s="16"/>
      <c r="F128" s="16"/>
      <c r="G128" s="16"/>
      <c r="H128" s="26">
        <v>40000</v>
      </c>
    </row>
    <row r="129" spans="1:8" ht="12.75">
      <c r="A129" s="8"/>
      <c r="B129" s="6">
        <v>5156</v>
      </c>
      <c r="C129" s="10" t="s">
        <v>57</v>
      </c>
      <c r="D129" s="16"/>
      <c r="E129" s="16"/>
      <c r="F129" s="16"/>
      <c r="G129" s="16"/>
      <c r="H129" s="26">
        <v>40000</v>
      </c>
    </row>
    <row r="130" spans="1:8" ht="12.75">
      <c r="A130" s="8"/>
      <c r="B130" s="6">
        <v>5161</v>
      </c>
      <c r="C130" s="10" t="s">
        <v>73</v>
      </c>
      <c r="D130" s="16"/>
      <c r="E130" s="16"/>
      <c r="F130" s="16"/>
      <c r="G130" s="16"/>
      <c r="H130" s="26">
        <v>8000</v>
      </c>
    </row>
    <row r="131" spans="1:8" ht="12.75">
      <c r="A131" s="8"/>
      <c r="B131" s="6">
        <v>5162</v>
      </c>
      <c r="C131" s="10" t="s">
        <v>74</v>
      </c>
      <c r="D131" s="16"/>
      <c r="E131" s="16"/>
      <c r="F131" s="16"/>
      <c r="G131" s="16"/>
      <c r="H131" s="26">
        <v>40000</v>
      </c>
    </row>
    <row r="132" spans="1:8" ht="12.75">
      <c r="A132" s="8"/>
      <c r="B132" s="6">
        <v>5167</v>
      </c>
      <c r="C132" s="10" t="s">
        <v>75</v>
      </c>
      <c r="D132" s="16"/>
      <c r="E132" s="16"/>
      <c r="F132" s="16"/>
      <c r="G132" s="16"/>
      <c r="H132" s="26">
        <v>15000</v>
      </c>
    </row>
    <row r="133" spans="1:8" ht="12.75">
      <c r="A133" s="8"/>
      <c r="B133" s="6">
        <v>5168</v>
      </c>
      <c r="C133" s="10" t="s">
        <v>119</v>
      </c>
      <c r="D133" s="16"/>
      <c r="E133" s="16"/>
      <c r="F133" s="16"/>
      <c r="G133" s="16"/>
      <c r="H133" s="26">
        <v>40000</v>
      </c>
    </row>
    <row r="134" spans="1:8" ht="12.75">
      <c r="A134" s="8"/>
      <c r="B134" s="6">
        <v>5169</v>
      </c>
      <c r="C134" s="10" t="s">
        <v>44</v>
      </c>
      <c r="D134" s="16"/>
      <c r="E134" s="16"/>
      <c r="F134" s="16"/>
      <c r="G134" s="16"/>
      <c r="H134" s="26">
        <v>250000</v>
      </c>
    </row>
    <row r="135" spans="1:8" ht="12.75">
      <c r="A135" s="8"/>
      <c r="B135" s="6">
        <v>5171</v>
      </c>
      <c r="C135" s="10" t="s">
        <v>76</v>
      </c>
      <c r="D135" s="16"/>
      <c r="E135" s="16"/>
      <c r="F135" s="16"/>
      <c r="G135" s="16"/>
      <c r="H135" s="26">
        <v>30000</v>
      </c>
    </row>
    <row r="136" spans="1:8" ht="12.75">
      <c r="A136" s="8"/>
      <c r="B136" s="6">
        <v>5173</v>
      </c>
      <c r="C136" s="10" t="s">
        <v>77</v>
      </c>
      <c r="D136" s="16"/>
      <c r="E136" s="16"/>
      <c r="F136" s="16"/>
      <c r="G136" s="16"/>
      <c r="H136" s="26">
        <v>30000</v>
      </c>
    </row>
    <row r="137" spans="1:8" ht="12.75">
      <c r="A137" s="8"/>
      <c r="B137" s="6">
        <v>5175</v>
      </c>
      <c r="C137" s="10" t="s">
        <v>78</v>
      </c>
      <c r="D137" s="16"/>
      <c r="E137" s="16"/>
      <c r="F137" s="16"/>
      <c r="G137" s="16"/>
      <c r="H137" s="26">
        <v>25000</v>
      </c>
    </row>
    <row r="138" spans="1:8" ht="12.75">
      <c r="A138" s="8"/>
      <c r="B138" s="6">
        <v>5178</v>
      </c>
      <c r="C138" s="10" t="s">
        <v>93</v>
      </c>
      <c r="D138" s="16"/>
      <c r="E138" s="16"/>
      <c r="F138" s="16"/>
      <c r="G138" s="16"/>
      <c r="H138" s="26">
        <v>75000</v>
      </c>
    </row>
    <row r="139" spans="1:8" ht="12.75">
      <c r="A139" s="8"/>
      <c r="B139" s="6">
        <v>5321</v>
      </c>
      <c r="C139" s="10" t="s">
        <v>120</v>
      </c>
      <c r="D139" s="16"/>
      <c r="E139" s="16"/>
      <c r="F139" s="16"/>
      <c r="G139" s="16"/>
      <c r="H139" s="26">
        <v>5000</v>
      </c>
    </row>
    <row r="140" spans="1:8" ht="12.75">
      <c r="A140" s="8"/>
      <c r="B140" s="6">
        <v>5329</v>
      </c>
      <c r="C140" s="10" t="s">
        <v>101</v>
      </c>
      <c r="D140" s="16"/>
      <c r="E140" s="16"/>
      <c r="F140" s="16"/>
      <c r="G140" s="16"/>
      <c r="H140" s="26">
        <v>35000</v>
      </c>
    </row>
    <row r="141" spans="1:8" ht="12.75">
      <c r="A141" s="8"/>
      <c r="B141" s="6">
        <v>5424</v>
      </c>
      <c r="C141" s="10" t="s">
        <v>79</v>
      </c>
      <c r="D141" s="16"/>
      <c r="E141" s="16"/>
      <c r="F141" s="16"/>
      <c r="G141" s="16"/>
      <c r="H141" s="26">
        <v>6000</v>
      </c>
    </row>
    <row r="142" spans="1:8" ht="12.75">
      <c r="A142" s="8"/>
      <c r="B142" s="6">
        <v>6130</v>
      </c>
      <c r="C142" s="10" t="s">
        <v>121</v>
      </c>
      <c r="D142" s="16"/>
      <c r="E142" s="16"/>
      <c r="F142" s="16"/>
      <c r="G142" s="16"/>
      <c r="H142" s="26">
        <v>5000</v>
      </c>
    </row>
    <row r="143" ht="12.75">
      <c r="H143" s="5"/>
    </row>
    <row r="144" spans="1:8" ht="12.75">
      <c r="A144" s="21">
        <v>6310</v>
      </c>
      <c r="B144" s="27"/>
      <c r="C144" s="56" t="s">
        <v>80</v>
      </c>
      <c r="D144" s="56"/>
      <c r="E144" s="56"/>
      <c r="F144" s="56"/>
      <c r="G144" s="56"/>
      <c r="H144" s="20">
        <f>H145</f>
        <v>18000</v>
      </c>
    </row>
    <row r="145" spans="1:8" ht="12.75">
      <c r="A145" s="8"/>
      <c r="B145" s="6">
        <v>5163</v>
      </c>
      <c r="C145" s="10" t="s">
        <v>81</v>
      </c>
      <c r="D145" s="16"/>
      <c r="E145" s="16"/>
      <c r="F145" s="16"/>
      <c r="G145" s="16"/>
      <c r="H145" s="26">
        <v>18000</v>
      </c>
    </row>
    <row r="146" ht="12.75">
      <c r="H146" s="5"/>
    </row>
    <row r="147" spans="1:8" ht="12.75">
      <c r="A147" s="21">
        <v>6320</v>
      </c>
      <c r="B147" s="27"/>
      <c r="C147" s="56" t="s">
        <v>20</v>
      </c>
      <c r="D147" s="56"/>
      <c r="E147" s="56"/>
      <c r="F147" s="56"/>
      <c r="G147" s="56"/>
      <c r="H147" s="20">
        <f>H148</f>
        <v>32000</v>
      </c>
    </row>
    <row r="148" spans="1:8" ht="12.75">
      <c r="A148" s="8"/>
      <c r="B148" s="6">
        <v>5163</v>
      </c>
      <c r="C148" s="10" t="s">
        <v>81</v>
      </c>
      <c r="D148" s="16"/>
      <c r="E148" s="16"/>
      <c r="F148" s="16"/>
      <c r="G148" s="16"/>
      <c r="H148" s="26">
        <v>32000</v>
      </c>
    </row>
    <row r="149" ht="12.75">
      <c r="H149" s="5"/>
    </row>
    <row r="150" spans="1:8" ht="12.75">
      <c r="A150" s="8">
        <v>8124</v>
      </c>
      <c r="B150" s="6"/>
      <c r="C150" s="16" t="s">
        <v>122</v>
      </c>
      <c r="D150" s="16"/>
      <c r="E150" s="16"/>
      <c r="F150" s="16"/>
      <c r="G150" s="16"/>
      <c r="H150" s="26">
        <v>800000</v>
      </c>
    </row>
    <row r="151" ht="12.75">
      <c r="H151" s="5"/>
    </row>
    <row r="152" ht="12.75">
      <c r="H152" s="5"/>
    </row>
    <row r="153" spans="1:14" ht="20.25">
      <c r="A153" s="51" t="s">
        <v>21</v>
      </c>
      <c r="B153" s="13"/>
      <c r="C153" s="13"/>
      <c r="D153" s="13"/>
      <c r="E153" s="13"/>
      <c r="F153" s="13"/>
      <c r="G153" s="13"/>
      <c r="H153" s="53">
        <f>H147+H144+H117+H112+H104+H101+H98+H94+H90+H87+H74+H71+H68+H64+H61+H58+H55+H52+H47+H40+H36+H33+H28+H15+H12+H9+H4+H150</f>
        <v>9514200</v>
      </c>
      <c r="N153" s="41"/>
    </row>
    <row r="154" ht="12.75">
      <c r="N154" s="41"/>
    </row>
    <row r="155" spans="1:14" ht="25.5" customHeight="1">
      <c r="A155" t="s">
        <v>126</v>
      </c>
      <c r="H155" s="52">
        <f>H153-H150</f>
        <v>8714200</v>
      </c>
      <c r="N155" s="41"/>
    </row>
    <row r="156" ht="12.75">
      <c r="N156" s="41"/>
    </row>
    <row r="157" ht="12.75">
      <c r="N157" s="41"/>
    </row>
    <row r="159" ht="12.75">
      <c r="A159" s="8" t="s">
        <v>124</v>
      </c>
    </row>
    <row r="161" spans="1:8" ht="12.75">
      <c r="A161">
        <v>8115</v>
      </c>
      <c r="C161" t="s">
        <v>82</v>
      </c>
      <c r="H161" s="50">
        <v>900000</v>
      </c>
    </row>
    <row r="162" spans="1:8" ht="12.75">
      <c r="A162">
        <v>8124</v>
      </c>
      <c r="C162" t="s">
        <v>122</v>
      </c>
      <c r="H162" s="50">
        <v>800000</v>
      </c>
    </row>
  </sheetData>
  <sheetProtection/>
  <mergeCells count="22">
    <mergeCell ref="C104:G104"/>
    <mergeCell ref="C147:G147"/>
    <mergeCell ref="C112:G112"/>
    <mergeCell ref="C117:G117"/>
    <mergeCell ref="C144:G144"/>
    <mergeCell ref="C71:G71"/>
    <mergeCell ref="C68:G68"/>
    <mergeCell ref="C74:G74"/>
    <mergeCell ref="C47:G47"/>
    <mergeCell ref="C58:G58"/>
    <mergeCell ref="C87:G87"/>
    <mergeCell ref="C90:G90"/>
    <mergeCell ref="C64:G64"/>
    <mergeCell ref="C36:G36"/>
    <mergeCell ref="C52:G52"/>
    <mergeCell ref="C55:G55"/>
    <mergeCell ref="A1:B1"/>
    <mergeCell ref="C3:G3"/>
    <mergeCell ref="C4:G4"/>
    <mergeCell ref="C9:G9"/>
    <mergeCell ref="C28:G28"/>
    <mergeCell ref="C33:G33"/>
  </mergeCells>
  <printOptions/>
  <pageMargins left="0.7875" right="0.7875" top="1.0527777777777778" bottom="1.0527777777777778" header="0.7875" footer="0.787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Tatce</dc:creator>
  <cp:keywords/>
  <dc:description/>
  <cp:lastModifiedBy>OÚ Tatce</cp:lastModifiedBy>
  <cp:lastPrinted>2017-03-16T08:00:52Z</cp:lastPrinted>
  <dcterms:created xsi:type="dcterms:W3CDTF">2012-12-05T14:48:22Z</dcterms:created>
  <dcterms:modified xsi:type="dcterms:W3CDTF">2017-03-16T08:04:24Z</dcterms:modified>
  <cp:category/>
  <cp:version/>
  <cp:contentType/>
  <cp:contentStatus/>
</cp:coreProperties>
</file>